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0" windowWidth="11340" windowHeight="26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<sst xmlns="http://schemas.openxmlformats.org/spreadsheetml/2006/main" count="792" uniqueCount="193">
  <si>
    <t>010</t>
  </si>
  <si>
    <t>ROLNICTWO I ŁOWIECTWO</t>
  </si>
  <si>
    <t>01008</t>
  </si>
  <si>
    <t>Melioracje wodne</t>
  </si>
  <si>
    <t>4210</t>
  </si>
  <si>
    <t>Zakup materiałów i wyposażenia.</t>
  </si>
  <si>
    <t>4300</t>
  </si>
  <si>
    <t>Zakup usług pozostałych.</t>
  </si>
  <si>
    <t>01010</t>
  </si>
  <si>
    <t>Infrastruktura wodociągowa i sanitacyjna wsi</t>
  </si>
  <si>
    <t>6050</t>
  </si>
  <si>
    <t>Wydatki inwestycyjne jednostek budżetowych.</t>
  </si>
  <si>
    <t>01030</t>
  </si>
  <si>
    <t>Izby rolnicze</t>
  </si>
  <si>
    <t>2850</t>
  </si>
  <si>
    <t>Wpłaty gmin na rzecz izb rolniczych w wysokości 2% uzyskanych wpływów z podatku rolnego.</t>
  </si>
  <si>
    <t>01078</t>
  </si>
  <si>
    <t>Usuwanie skutków klęsk żywiołowych.</t>
  </si>
  <si>
    <t>01095</t>
  </si>
  <si>
    <t>Pozostała działalność.</t>
  </si>
  <si>
    <t>4100</t>
  </si>
  <si>
    <t>Wynagrodzenia agencyjno – prowizyjne.</t>
  </si>
  <si>
    <t>WYDATKI</t>
  </si>
  <si>
    <t>DZIAŁ</t>
  </si>
  <si>
    <t>ROZDZIAŁ</t>
  </si>
  <si>
    <t>§</t>
  </si>
  <si>
    <t>TREŚĆ</t>
  </si>
  <si>
    <t>PLAN NA ROK 2003</t>
  </si>
  <si>
    <t>600</t>
  </si>
  <si>
    <t>TRANSPORT I ŁĄCZNOŚĆ</t>
  </si>
  <si>
    <t>60016</t>
  </si>
  <si>
    <t>Drogi publiczne i gminne</t>
  </si>
  <si>
    <t>4270</t>
  </si>
  <si>
    <t>Zakup usług remontowych.</t>
  </si>
  <si>
    <t>60095</t>
  </si>
  <si>
    <t>Pozostała działalność</t>
  </si>
  <si>
    <t>700</t>
  </si>
  <si>
    <t>GOSPODARKA MIESZKANIOWA</t>
  </si>
  <si>
    <t>70005</t>
  </si>
  <si>
    <t>Gospodarka gruntami i nieruchomościami</t>
  </si>
  <si>
    <t>6060</t>
  </si>
  <si>
    <t>Wydatki na zakupy inwestycyjne jednostek budżetowych</t>
  </si>
  <si>
    <t>70095</t>
  </si>
  <si>
    <t>3020</t>
  </si>
  <si>
    <t>Nagrody i wydatki osobowe nie zaliczone do wynagrodzeń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</si>
  <si>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</si>
  <si>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</si>
  <si>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</si>
  <si>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</si>
  <si>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</si>
  <si>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</si>
  <si>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4410</t>
  </si>
  <si>
    <t>Podróże służbowe krajowe</t>
  </si>
  <si>
    <t>4440</t>
  </si>
  <si>
    <t>Odpisy na zakładowy fundusz świadczeń socjalnych</t>
  </si>
  <si>
    <t>750</t>
  </si>
  <si>
    <t>ADMINISTRACJA PUBLICZNA</t>
  </si>
  <si>
    <t>75009</t>
  </si>
  <si>
    <t>Urzędy skarbowe</t>
  </si>
  <si>
    <t>4430</t>
  </si>
  <si>
    <t>Różne opłaty i składki</t>
  </si>
  <si>
    <t>75011</t>
  </si>
  <si>
    <t>Urzędy wojewódzkie.</t>
  </si>
  <si>
    <t>75022</t>
  </si>
  <si>
    <t>Rady gmin (miast i miast na prawach powiatu)</t>
  </si>
  <si>
    <t>3030</t>
  </si>
  <si>
    <t>Różne wydatki na rzecz osób fizycznych</t>
  </si>
  <si>
    <t>75023</t>
  </si>
  <si>
    <t>Urzędy gmin (miast i miast na prawach powiatu).</t>
  </si>
  <si>
    <t>4040</t>
  </si>
  <si>
    <t>Dodatkowe wynagrodzenie roczne</t>
  </si>
  <si>
    <t>4260</t>
  </si>
  <si>
    <t>Zakup energii</t>
  </si>
  <si>
    <t>4480</t>
  </si>
  <si>
    <t>Podatek od nieruchomości</t>
  </si>
  <si>
    <t>4530</t>
  </si>
  <si>
    <t>Podatek od towarów i usług (VAT)</t>
  </si>
  <si>
    <t>75095</t>
  </si>
  <si>
    <t>Wynagrodzenia agencyjne-prowizyjne</t>
  </si>
  <si>
    <t>751</t>
  </si>
  <si>
    <t>URZĘDY NACZELNYCH ORGANÓW WŁADZY PAŃSTWOWEJ, KONTROLI I OCHRON PRAWA ORAZ SĄDOWNICTWA</t>
  </si>
  <si>
    <t>75101</t>
  </si>
  <si>
    <t xml:space="preserve">Urzędy naczelnych organów władzy państwowej, kontroli i ochrony prawa. </t>
  </si>
  <si>
    <t>752</t>
  </si>
  <si>
    <t>OBRONA NARODOWA</t>
  </si>
  <si>
    <t>75212</t>
  </si>
  <si>
    <t>Pozostałe wydatki obronne.</t>
  </si>
  <si>
    <t>754</t>
  </si>
  <si>
    <t>BEZPIECZEŃSTWO PUBLICZNE I OCHRONA PRZECIWPOŻAROWA</t>
  </si>
  <si>
    <t>75403</t>
  </si>
  <si>
    <t>Jednostki terenowe Policji</t>
  </si>
  <si>
    <t>75412</t>
  </si>
  <si>
    <t>Ochotnicze straże pożarne.</t>
  </si>
  <si>
    <t>75414</t>
  </si>
  <si>
    <t>Obrona cywilna.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</si>
  <si>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</si>
  <si>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</si>
  <si>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</si>
  <si>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</si>
  <si>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</si>
  <si>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krajowych skarbowych papierów wartościowych oraz pożyczek i kredytów</t>
  </si>
  <si>
    <t>758</t>
  </si>
  <si>
    <t>RÓŻNE ROZLICZENIA.</t>
  </si>
  <si>
    <t>75814</t>
  </si>
  <si>
    <t>Różne rozliczenia finansowe</t>
  </si>
  <si>
    <t>4600</t>
  </si>
  <si>
    <t>Kary i odszkodowania wypłacane na rzecz osób prawnych i innych jednostek organizacyjnych</t>
  </si>
  <si>
    <t>75818</t>
  </si>
  <si>
    <t>Rezerwy ogólne i celowe</t>
  </si>
  <si>
    <t>4810</t>
  </si>
  <si>
    <t>Rezerwy</t>
  </si>
  <si>
    <t>801</t>
  </si>
  <si>
    <t>OŚWIATA I WYCHOWANIE</t>
  </si>
  <si>
    <t>80101</t>
  </si>
  <si>
    <t>Szkoły podstawowe</t>
  </si>
  <si>
    <t>4240</t>
  </si>
  <si>
    <t>Zakup pomocy naukowych, dydaktycznych i książek</t>
  </si>
  <si>
    <t>80104</t>
  </si>
  <si>
    <t>Przedszkola przy szkołach podstawowych</t>
  </si>
  <si>
    <t>80110</t>
  </si>
  <si>
    <t>Gimnazja</t>
  </si>
  <si>
    <t>2310</t>
  </si>
  <si>
    <t>Dotacje celowe przekazane gminie lub miastu stołecznemu Warszawie na zadania bieżące realizowane na podstawie porozumień (umów) między jednostkami samorządu terytorialnego</t>
  </si>
  <si>
    <t>80113</t>
  </si>
  <si>
    <t>Dowożenie uczniów do szkół.</t>
  </si>
  <si>
    <t>851</t>
  </si>
  <si>
    <t>OCHRONA ZDROWIA</t>
  </si>
  <si>
    <t>85121</t>
  </si>
  <si>
    <t>Lecznictwo ambulatoryjne</t>
  </si>
  <si>
    <t>85154</t>
  </si>
  <si>
    <t>Przeciwdziałanie alkoholizmowi</t>
  </si>
  <si>
    <t>2830</t>
  </si>
  <si>
    <t>Dotacja celowa z budżetu na finansowanie lub dofinansowanie zadań zleconych do realizacji pozostałym jednostkom nie zaliczanym do sektora finansów publicznych</t>
  </si>
  <si>
    <t>853</t>
  </si>
  <si>
    <t>OPIEKA SPOŁECZNA</t>
  </si>
  <si>
    <t>85313</t>
  </si>
  <si>
    <t>Składki na ubezpieczenia zdrowotne opłacane za osoby pobierające niektóre świadczenia z pomocy społecznej.</t>
  </si>
  <si>
    <t>4130</t>
  </si>
  <si>
    <t>Składki na ubezpieczenia zdrowotne .</t>
  </si>
  <si>
    <t>85314</t>
  </si>
  <si>
    <t>Zasiłki i pomoc w naturze oraz składki na ubezpieczenia społeczne</t>
  </si>
  <si>
    <t>3110</t>
  </si>
  <si>
    <t>Świadczenia społeczne</t>
  </si>
  <si>
    <t>85315</t>
  </si>
  <si>
    <t>Dodatki mieszkaniowe</t>
  </si>
  <si>
    <t>85316</t>
  </si>
  <si>
    <t>Zasiłki rodzinne, pielęgnacyjne i wychowawcze.</t>
  </si>
  <si>
    <t>85319</t>
  </si>
  <si>
    <t>Ośrodki pomocy społecznej.</t>
  </si>
  <si>
    <t>85395</t>
  </si>
  <si>
    <t>4220</t>
  </si>
  <si>
    <t>Zakup środków żywności.</t>
  </si>
  <si>
    <t>854</t>
  </si>
  <si>
    <t>EDUKACYJNA OPIEKA WYCHOWAWCZA.</t>
  </si>
  <si>
    <t>85412</t>
  </si>
  <si>
    <t>Kolonie i obozy oraz inne formy wypoczynku dzieci i młodzieży szkolnej.</t>
  </si>
  <si>
    <t>900</t>
  </si>
  <si>
    <t>GOSPODARKA KOMUNALNA I OCHRONA ŚRODOWISKA.</t>
  </si>
  <si>
    <t>90001</t>
  </si>
  <si>
    <t>Gospodarka ściekowa i ochrona wód.</t>
  </si>
  <si>
    <t>90003</t>
  </si>
  <si>
    <t>Oczyszczanie miast i wsi</t>
  </si>
  <si>
    <t>90005</t>
  </si>
  <si>
    <t>Ochrona powietrza atmosferycznego i klimatu</t>
  </si>
  <si>
    <t>90015</t>
  </si>
  <si>
    <t>Oświetlenie ulic, placów i dróg.</t>
  </si>
  <si>
    <t>90017</t>
  </si>
  <si>
    <t>Zakłady gospodarki komunalnej</t>
  </si>
  <si>
    <t>2650</t>
  </si>
  <si>
    <t>Dotacja przedmiotowa z budżetu dla zakładu budżetowego</t>
  </si>
  <si>
    <t>90095</t>
  </si>
  <si>
    <t>921</t>
  </si>
  <si>
    <t>KULTURA I OCHRONA DZIEDZICTWA NARODOWEGO</t>
  </si>
  <si>
    <t>92108</t>
  </si>
  <si>
    <t>Filharmonie, orkiestry, chóry i kapele</t>
  </si>
  <si>
    <t>92116</t>
  </si>
  <si>
    <t>Biblioteki</t>
  </si>
  <si>
    <t>2550</t>
  </si>
  <si>
    <t>Dotacja podmiotowa z budżetu dla instytucji kultury</t>
  </si>
  <si>
    <t>92120</t>
  </si>
  <si>
    <t>Ochrona i konserwacja zabytków</t>
  </si>
  <si>
    <t>Spłaty otrzymanych krajowych pożyczek i kredytów</t>
  </si>
  <si>
    <t>RAZEM</t>
  </si>
  <si>
    <t>926</t>
  </si>
  <si>
    <t>KULTURA FIZYCZNA I SPORT</t>
  </si>
  <si>
    <t>92695</t>
  </si>
  <si>
    <t>96295</t>
  </si>
  <si>
    <t>75097</t>
  </si>
  <si>
    <t>Gospodarstwa pomocnicze</t>
  </si>
  <si>
    <t>75278</t>
  </si>
  <si>
    <t>80195</t>
  </si>
  <si>
    <t>90078</t>
  </si>
  <si>
    <t>Załącznik nr 3 do Uchwały Rady Gminy w Chojnowie nrVIII/56/2003  z dnia 10 marca 2003r.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</si>
</sst>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9">
    <font>
      <sz val="10"/>
      <name val="Arial CE"/>
      <family val="0"/>
    </font>
    <font>
      <b/>
      <sz val="11"/>
      <name val="Arial CE"/>
      <family val="2"/>
    </font>
    <font>
      <b/>
      <sz val="2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1"/>
      <color indexed="8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ck"/>
      <bottom style="thick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5" fillId="0" borderId="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3" fontId="1" fillId="0" borderId="15" xfId="0" applyNumberFormat="1" applyFont="1" applyBorder="1" applyAlignment="1">
      <alignment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0" fontId="5" fillId="0" borderId="8" xfId="0" applyFont="1" applyBorder="1" applyAlignment="1">
      <alignment horizontal="justify" wrapText="1"/>
    </xf>
    <xf numFmtId="3" fontId="1" fillId="0" borderId="17" xfId="0" applyNumberFormat="1" applyFont="1" applyBorder="1" applyAlignment="1">
      <alignment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justify" wrapText="1"/>
    </xf>
    <xf numFmtId="3" fontId="1" fillId="0" borderId="12" xfId="0" applyNumberFormat="1" applyFont="1" applyBorder="1" applyAlignment="1">
      <alignment wrapText="1"/>
    </xf>
    <xf numFmtId="49" fontId="5" fillId="0" borderId="18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3" fontId="1" fillId="0" borderId="19" xfId="0" applyNumberFormat="1" applyFont="1" applyBorder="1" applyAlignment="1">
      <alignment wrapText="1"/>
    </xf>
    <xf numFmtId="0" fontId="1" fillId="0" borderId="14" xfId="0" applyFont="1" applyBorder="1" applyAlignment="1">
      <alignment horizontal="justify" wrapText="1"/>
    </xf>
    <xf numFmtId="49" fontId="5" fillId="0" borderId="8" xfId="0" applyNumberFormat="1" applyFont="1" applyBorder="1" applyAlignment="1">
      <alignment horizontal="center" wrapText="1"/>
    </xf>
    <xf numFmtId="49" fontId="5" fillId="0" borderId="9" xfId="0" applyNumberFormat="1" applyFont="1" applyBorder="1" applyAlignment="1">
      <alignment horizontal="center"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justify" wrapText="1"/>
    </xf>
    <xf numFmtId="3" fontId="1" fillId="0" borderId="21" xfId="0" applyNumberFormat="1" applyFont="1" applyBorder="1" applyAlignment="1">
      <alignment wrapText="1"/>
    </xf>
    <xf numFmtId="49" fontId="6" fillId="0" borderId="13" xfId="0" applyNumberFormat="1" applyFont="1" applyBorder="1" applyAlignment="1">
      <alignment horizontal="center" wrapText="1"/>
    </xf>
    <xf numFmtId="3" fontId="6" fillId="0" borderId="15" xfId="0" applyNumberFormat="1" applyFont="1" applyBorder="1" applyAlignment="1">
      <alignment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wrapText="1"/>
    </xf>
    <xf numFmtId="3" fontId="1" fillId="0" borderId="23" xfId="0" applyNumberFormat="1" applyFont="1" applyBorder="1" applyAlignment="1">
      <alignment wrapText="1"/>
    </xf>
    <xf numFmtId="0" fontId="5" fillId="0" borderId="4" xfId="0" applyFont="1" applyBorder="1" applyAlignment="1">
      <alignment horizontal="justify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0" fontId="5" fillId="0" borderId="9" xfId="0" applyFont="1" applyBorder="1" applyAlignment="1">
      <alignment horizontal="justify" wrapText="1"/>
    </xf>
    <xf numFmtId="3" fontId="1" fillId="0" borderId="25" xfId="0" applyNumberFormat="1" applyFont="1" applyBorder="1" applyAlignment="1">
      <alignment wrapText="1"/>
    </xf>
    <xf numFmtId="49" fontId="6" fillId="0" borderId="26" xfId="0" applyNumberFormat="1" applyFont="1" applyBorder="1" applyAlignment="1">
      <alignment horizontal="center" wrapText="1"/>
    </xf>
    <xf numFmtId="3" fontId="6" fillId="0" borderId="27" xfId="0" applyNumberFormat="1" applyFont="1" applyBorder="1" applyAlignment="1">
      <alignment wrapText="1"/>
    </xf>
    <xf numFmtId="0" fontId="5" fillId="0" borderId="3" xfId="0" applyFont="1" applyBorder="1" applyAlignment="1">
      <alignment horizontal="justify" wrapText="1"/>
    </xf>
    <xf numFmtId="0" fontId="5" fillId="0" borderId="7" xfId="0" applyFont="1" applyBorder="1" applyAlignment="1">
      <alignment horizontal="justify" wrapText="1"/>
    </xf>
    <xf numFmtId="49" fontId="1" fillId="0" borderId="28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29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justify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3" fontId="1" fillId="0" borderId="27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3" fontId="3" fillId="0" borderId="15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1" fillId="0" borderId="24" xfId="0" applyFont="1" applyBorder="1" applyAlignment="1">
      <alignment wrapText="1"/>
    </xf>
    <xf numFmtId="3" fontId="1" fillId="0" borderId="25" xfId="0" applyNumberFormat="1" applyFont="1" applyFill="1" applyBorder="1" applyAlignment="1">
      <alignment wrapText="1"/>
    </xf>
    <xf numFmtId="0" fontId="5" fillId="0" borderId="31" xfId="0" applyFont="1" applyBorder="1" applyAlignment="1">
      <alignment horizontal="justify" wrapText="1"/>
    </xf>
    <xf numFmtId="0" fontId="0" fillId="0" borderId="14" xfId="0" applyFont="1" applyBorder="1" applyAlignment="1">
      <alignment wrapText="1"/>
    </xf>
    <xf numFmtId="3" fontId="1" fillId="0" borderId="14" xfId="0" applyNumberFormat="1" applyFont="1" applyFill="1" applyBorder="1" applyAlignment="1">
      <alignment wrapText="1"/>
    </xf>
    <xf numFmtId="0" fontId="8" fillId="0" borderId="8" xfId="0" applyFont="1" applyBorder="1" applyAlignment="1">
      <alignment horizontal="center" wrapText="1"/>
    </xf>
    <xf numFmtId="0" fontId="0" fillId="0" borderId="8" xfId="0" applyFont="1" applyBorder="1" applyAlignment="1">
      <alignment horizontal="justify" wrapText="1"/>
    </xf>
    <xf numFmtId="0" fontId="5" fillId="0" borderId="3" xfId="0" applyFont="1" applyBorder="1" applyAlignment="1">
      <alignment wrapText="1"/>
    </xf>
    <xf numFmtId="0" fontId="2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7"/>
  <sheetViews>
    <sheetView tabSelected="1" zoomScale="75" zoomScaleNormal="75" workbookViewId="0" topLeftCell="A222">
      <selection activeCell="H116" sqref="H116"/>
    </sheetView>
  </sheetViews>
  <sheetFormatPr defaultColWidth="9.00390625" defaultRowHeight="19.5" customHeight="1"/>
  <cols>
    <col min="1" max="1" width="7.625" style="17" customWidth="1"/>
    <col min="2" max="2" width="10.125" style="17" customWidth="1"/>
    <col min="3" max="3" width="7.25390625" style="17" customWidth="1"/>
    <col min="4" max="4" width="53.375" style="17" customWidth="1"/>
    <col min="5" max="5" width="19.875" style="17" customWidth="1"/>
    <col min="6" max="16384" width="9.125" style="17" customWidth="1"/>
  </cols>
  <sheetData>
    <row r="1" spans="2:5" ht="34.5" customHeight="1">
      <c r="B1" s="99" t="s">
        <v>192</v>
      </c>
      <c r="C1" s="99"/>
      <c r="D1" s="99"/>
      <c r="E1" s="99"/>
    </row>
    <row r="2" spans="1:5" ht="40.5" customHeight="1" thickBot="1">
      <c r="A2" s="89" t="s">
        <v>22</v>
      </c>
      <c r="B2" s="89"/>
      <c r="C2" s="89"/>
      <c r="D2" s="89"/>
      <c r="E2" s="89"/>
    </row>
    <row r="3" spans="1:5" ht="27.75" customHeight="1" thickTop="1">
      <c r="A3" s="18" t="s">
        <v>23</v>
      </c>
      <c r="B3" s="86" t="s">
        <v>24</v>
      </c>
      <c r="C3" s="19" t="s">
        <v>25</v>
      </c>
      <c r="D3" s="20" t="s">
        <v>26</v>
      </c>
      <c r="E3" s="2" t="s">
        <v>27</v>
      </c>
    </row>
    <row r="4" spans="1:5" ht="19.5" customHeight="1" thickBot="1">
      <c r="A4" s="21" t="s">
        <v>0</v>
      </c>
      <c r="B4" s="93" t="s">
        <v>1</v>
      </c>
      <c r="C4" s="94"/>
      <c r="D4" s="95"/>
      <c r="E4" s="22">
        <f>SUM(E5,E8,E11,E13,E16)</f>
        <v>617000</v>
      </c>
    </row>
    <row r="5" spans="1:5" ht="19.5" customHeight="1" thickBot="1" thickTop="1">
      <c r="A5" s="23" t="s">
        <v>0</v>
      </c>
      <c r="B5" s="24" t="s">
        <v>2</v>
      </c>
      <c r="C5" s="24"/>
      <c r="D5" s="25" t="s">
        <v>3</v>
      </c>
      <c r="E5" s="26">
        <f>SUM(E6:E7)</f>
        <v>4800</v>
      </c>
    </row>
    <row r="6" spans="1:5" ht="19.5" customHeight="1" thickTop="1">
      <c r="A6" s="27" t="s">
        <v>0</v>
      </c>
      <c r="B6" s="28" t="s">
        <v>2</v>
      </c>
      <c r="C6" s="29" t="s">
        <v>4</v>
      </c>
      <c r="D6" s="30" t="s">
        <v>5</v>
      </c>
      <c r="E6" s="31">
        <v>3000</v>
      </c>
    </row>
    <row r="7" spans="1:5" ht="19.5" customHeight="1" thickBot="1">
      <c r="A7" s="32" t="s">
        <v>0</v>
      </c>
      <c r="B7" s="33" t="s">
        <v>2</v>
      </c>
      <c r="C7" s="34" t="s">
        <v>6</v>
      </c>
      <c r="D7" s="35" t="s">
        <v>7</v>
      </c>
      <c r="E7" s="36">
        <v>1800</v>
      </c>
    </row>
    <row r="8" spans="1:5" ht="30" customHeight="1" thickBot="1" thickTop="1">
      <c r="A8" s="23" t="s">
        <v>0</v>
      </c>
      <c r="B8" s="24" t="s">
        <v>8</v>
      </c>
      <c r="C8" s="24"/>
      <c r="D8" s="25" t="s">
        <v>9</v>
      </c>
      <c r="E8" s="26">
        <f>SUM(E9,E10)</f>
        <v>585000</v>
      </c>
    </row>
    <row r="9" spans="1:5" ht="30" customHeight="1" thickTop="1">
      <c r="A9" s="52" t="s">
        <v>0</v>
      </c>
      <c r="B9" s="42" t="s">
        <v>8</v>
      </c>
      <c r="C9" s="53" t="s">
        <v>6</v>
      </c>
      <c r="D9" s="83" t="s">
        <v>7</v>
      </c>
      <c r="E9" s="54">
        <v>2000</v>
      </c>
    </row>
    <row r="10" spans="1:5" ht="19.5" customHeight="1" thickBot="1">
      <c r="A10" s="37" t="s">
        <v>0</v>
      </c>
      <c r="B10" s="38" t="s">
        <v>8</v>
      </c>
      <c r="C10" s="39" t="s">
        <v>10</v>
      </c>
      <c r="D10" s="35" t="s">
        <v>11</v>
      </c>
      <c r="E10" s="40">
        <v>583000</v>
      </c>
    </row>
    <row r="11" spans="1:5" ht="19.5" customHeight="1" thickBot="1" thickTop="1">
      <c r="A11" s="23" t="s">
        <v>0</v>
      </c>
      <c r="B11" s="24" t="s">
        <v>12</v>
      </c>
      <c r="C11" s="24"/>
      <c r="D11" s="25" t="s">
        <v>13</v>
      </c>
      <c r="E11" s="26">
        <f>SUM(E12)</f>
        <v>19200</v>
      </c>
    </row>
    <row r="12" spans="1:5" ht="32.25" customHeight="1" thickBot="1" thickTop="1">
      <c r="A12" s="37" t="s">
        <v>0</v>
      </c>
      <c r="B12" s="38" t="s">
        <v>12</v>
      </c>
      <c r="C12" s="39" t="s">
        <v>14</v>
      </c>
      <c r="D12" s="35" t="s">
        <v>15</v>
      </c>
      <c r="E12" s="40">
        <v>19200</v>
      </c>
    </row>
    <row r="13" spans="1:5" ht="19.5" customHeight="1" thickBot="1" thickTop="1">
      <c r="A13" s="23" t="s">
        <v>0</v>
      </c>
      <c r="B13" s="24" t="s">
        <v>16</v>
      </c>
      <c r="C13" s="24"/>
      <c r="D13" s="41" t="s">
        <v>17</v>
      </c>
      <c r="E13" s="26">
        <f>SUM(E14:E15)</f>
        <v>4000</v>
      </c>
    </row>
    <row r="14" spans="1:5" ht="19.5" customHeight="1" thickTop="1">
      <c r="A14" s="27" t="s">
        <v>0</v>
      </c>
      <c r="B14" s="42" t="s">
        <v>16</v>
      </c>
      <c r="C14" s="29" t="s">
        <v>4</v>
      </c>
      <c r="D14" s="30" t="s">
        <v>5</v>
      </c>
      <c r="E14" s="31">
        <v>1500</v>
      </c>
    </row>
    <row r="15" spans="1:5" ht="19.5" customHeight="1" thickBot="1">
      <c r="A15" s="32" t="s">
        <v>0</v>
      </c>
      <c r="B15" s="43" t="s">
        <v>16</v>
      </c>
      <c r="C15" s="34" t="s">
        <v>6</v>
      </c>
      <c r="D15" s="35" t="s">
        <v>7</v>
      </c>
      <c r="E15" s="36">
        <v>2500</v>
      </c>
    </row>
    <row r="16" spans="1:5" ht="19.5" customHeight="1" thickBot="1" thickTop="1">
      <c r="A16" s="23" t="s">
        <v>0</v>
      </c>
      <c r="B16" s="24" t="s">
        <v>18</v>
      </c>
      <c r="C16" s="24"/>
      <c r="D16" s="41" t="s">
        <v>19</v>
      </c>
      <c r="E16" s="26">
        <f>SUM(E17:E18)</f>
        <v>4000</v>
      </c>
    </row>
    <row r="17" spans="1:5" ht="19.5" customHeight="1" thickTop="1">
      <c r="A17" s="27" t="s">
        <v>0</v>
      </c>
      <c r="B17" s="42" t="s">
        <v>18</v>
      </c>
      <c r="C17" s="29" t="s">
        <v>20</v>
      </c>
      <c r="D17" s="30" t="s">
        <v>21</v>
      </c>
      <c r="E17" s="31">
        <v>3000</v>
      </c>
    </row>
    <row r="18" spans="1:5" ht="19.5" customHeight="1" thickBot="1">
      <c r="A18" s="44" t="s">
        <v>0</v>
      </c>
      <c r="B18" s="45" t="s">
        <v>18</v>
      </c>
      <c r="C18" s="46" t="s">
        <v>4</v>
      </c>
      <c r="D18" s="47" t="s">
        <v>5</v>
      </c>
      <c r="E18" s="48">
        <v>1000</v>
      </c>
    </row>
    <row r="19" ht="19.5" customHeight="1" thickBot="1" thickTop="1"/>
    <row r="20" spans="1:5" ht="19.5" customHeight="1" thickBot="1" thickTop="1">
      <c r="A20" s="49" t="s">
        <v>28</v>
      </c>
      <c r="B20" s="90" t="s">
        <v>29</v>
      </c>
      <c r="C20" s="91"/>
      <c r="D20" s="92"/>
      <c r="E20" s="50">
        <f>SUM(E21,E27)</f>
        <v>559500</v>
      </c>
    </row>
    <row r="21" spans="1:5" ht="19.5" customHeight="1" thickBot="1" thickTop="1">
      <c r="A21" s="51" t="s">
        <v>28</v>
      </c>
      <c r="B21" s="24" t="s">
        <v>30</v>
      </c>
      <c r="C21" s="24"/>
      <c r="D21" s="1" t="s">
        <v>31</v>
      </c>
      <c r="E21" s="26">
        <f>SUM(E22:E26)</f>
        <v>545000</v>
      </c>
    </row>
    <row r="22" spans="1:5" ht="19.5" customHeight="1" thickTop="1">
      <c r="A22" s="52" t="s">
        <v>28</v>
      </c>
      <c r="B22" s="42" t="s">
        <v>30</v>
      </c>
      <c r="C22" s="53" t="s">
        <v>4</v>
      </c>
      <c r="D22" s="30" t="s">
        <v>5</v>
      </c>
      <c r="E22" s="54">
        <v>36000</v>
      </c>
    </row>
    <row r="23" spans="1:5" ht="19.5" customHeight="1">
      <c r="A23" s="55" t="s">
        <v>28</v>
      </c>
      <c r="B23" s="56" t="s">
        <v>30</v>
      </c>
      <c r="C23" s="57" t="s">
        <v>32</v>
      </c>
      <c r="D23" s="58" t="s">
        <v>33</v>
      </c>
      <c r="E23" s="59">
        <v>30000</v>
      </c>
    </row>
    <row r="24" spans="1:5" ht="19.5" customHeight="1">
      <c r="A24" s="55" t="s">
        <v>28</v>
      </c>
      <c r="B24" s="56" t="s">
        <v>30</v>
      </c>
      <c r="C24" s="57" t="s">
        <v>6</v>
      </c>
      <c r="D24" s="58" t="s">
        <v>7</v>
      </c>
      <c r="E24" s="59">
        <v>26500</v>
      </c>
    </row>
    <row r="25" spans="1:5" ht="19.5" customHeight="1">
      <c r="A25" s="37" t="s">
        <v>28</v>
      </c>
      <c r="B25" s="38" t="s">
        <v>30</v>
      </c>
      <c r="C25" s="39" t="s">
        <v>10</v>
      </c>
      <c r="D25" s="60" t="s">
        <v>11</v>
      </c>
      <c r="E25" s="40">
        <v>446500</v>
      </c>
    </row>
    <row r="26" spans="1:5" ht="34.5" customHeight="1" thickBot="1">
      <c r="A26" s="32" t="s">
        <v>28</v>
      </c>
      <c r="B26" s="33" t="s">
        <v>30</v>
      </c>
      <c r="C26" s="34" t="s">
        <v>40</v>
      </c>
      <c r="D26" s="60" t="s">
        <v>41</v>
      </c>
      <c r="E26" s="36">
        <v>6000</v>
      </c>
    </row>
    <row r="27" spans="1:5" ht="19.5" customHeight="1" thickBot="1" thickTop="1">
      <c r="A27" s="23" t="s">
        <v>28</v>
      </c>
      <c r="B27" s="24" t="s">
        <v>34</v>
      </c>
      <c r="C27" s="24"/>
      <c r="D27" s="10" t="s">
        <v>35</v>
      </c>
      <c r="E27" s="26">
        <f>SUM(E28)</f>
        <v>14500</v>
      </c>
    </row>
    <row r="28" spans="1:5" ht="19.5" customHeight="1" thickBot="1" thickTop="1">
      <c r="A28" s="61" t="s">
        <v>28</v>
      </c>
      <c r="B28" s="62" t="s">
        <v>34</v>
      </c>
      <c r="C28" s="63" t="s">
        <v>10</v>
      </c>
      <c r="D28" s="64" t="s">
        <v>11</v>
      </c>
      <c r="E28" s="65">
        <v>14500</v>
      </c>
    </row>
    <row r="29" ht="44.25" customHeight="1" thickBot="1" thickTop="1"/>
    <row r="30" spans="1:5" ht="19.5" customHeight="1" thickBot="1" thickTop="1">
      <c r="A30" s="66" t="s">
        <v>36</v>
      </c>
      <c r="B30" s="90" t="s">
        <v>37</v>
      </c>
      <c r="C30" s="91"/>
      <c r="D30" s="92"/>
      <c r="E30" s="67">
        <f>SUM(E31,E34)</f>
        <v>370695</v>
      </c>
    </row>
    <row r="31" spans="1:5" ht="19.5" customHeight="1" thickBot="1" thickTop="1">
      <c r="A31" s="23" t="s">
        <v>36</v>
      </c>
      <c r="B31" s="24" t="s">
        <v>38</v>
      </c>
      <c r="C31" s="24"/>
      <c r="D31" s="1" t="s">
        <v>39</v>
      </c>
      <c r="E31" s="26">
        <f>SUM(E32:E33)</f>
        <v>121395</v>
      </c>
    </row>
    <row r="32" spans="1:5" ht="19.5" customHeight="1" thickTop="1">
      <c r="A32" s="27" t="s">
        <v>36</v>
      </c>
      <c r="B32" s="28" t="s">
        <v>38</v>
      </c>
      <c r="C32" s="29" t="s">
        <v>6</v>
      </c>
      <c r="D32" s="68" t="s">
        <v>7</v>
      </c>
      <c r="E32" s="31">
        <v>50000</v>
      </c>
    </row>
    <row r="33" spans="1:5" ht="36" customHeight="1" thickBot="1">
      <c r="A33" s="44" t="s">
        <v>36</v>
      </c>
      <c r="B33" s="45" t="s">
        <v>38</v>
      </c>
      <c r="C33" s="46" t="s">
        <v>40</v>
      </c>
      <c r="D33" s="47" t="s">
        <v>41</v>
      </c>
      <c r="E33" s="48">
        <v>71395</v>
      </c>
    </row>
    <row r="34" spans="1:5" ht="25.5" customHeight="1" thickBot="1" thickTop="1">
      <c r="A34" s="23" t="s">
        <v>36</v>
      </c>
      <c r="B34" s="24" t="s">
        <v>42</v>
      </c>
      <c r="C34" s="24"/>
      <c r="D34" s="1" t="s">
        <v>35</v>
      </c>
      <c r="E34" s="26">
        <f>SUM(E35:E43)</f>
        <v>249300</v>
      </c>
    </row>
    <row r="35" spans="1:5" ht="33.75" customHeight="1" thickTop="1">
      <c r="A35" s="27" t="s">
        <v>36</v>
      </c>
      <c r="B35" s="28" t="s">
        <v>42</v>
      </c>
      <c r="C35" s="29" t="s">
        <v>43</v>
      </c>
      <c r="D35" s="3" t="s">
        <v>44</v>
      </c>
      <c r="E35" s="31">
        <v>7000</v>
      </c>
    </row>
    <row r="36" spans="1:5" ht="19.5" customHeight="1">
      <c r="A36" s="32" t="s">
        <v>36</v>
      </c>
      <c r="B36" s="33" t="s">
        <v>42</v>
      </c>
      <c r="C36" s="34" t="s">
        <v>45</v>
      </c>
      <c r="D36" s="4" t="s">
        <v>46</v>
      </c>
      <c r="E36" s="36">
        <v>84000</v>
      </c>
    </row>
    <row r="37" spans="1:5" ht="19.5" customHeight="1">
      <c r="A37" s="32" t="s">
        <v>36</v>
      </c>
      <c r="B37" s="33" t="s">
        <v>42</v>
      </c>
      <c r="C37" s="34" t="s">
        <v>47</v>
      </c>
      <c r="D37" s="4" t="s">
        <v>48</v>
      </c>
      <c r="E37" s="36">
        <v>57700</v>
      </c>
    </row>
    <row r="38" spans="1:5" ht="19.5" customHeight="1">
      <c r="A38" s="32" t="s">
        <v>36</v>
      </c>
      <c r="B38" s="33" t="s">
        <v>42</v>
      </c>
      <c r="C38" s="34" t="s">
        <v>49</v>
      </c>
      <c r="D38" s="5" t="s">
        <v>50</v>
      </c>
      <c r="E38" s="36">
        <v>9600</v>
      </c>
    </row>
    <row r="39" spans="1:5" ht="19.5" customHeight="1">
      <c r="A39" s="32" t="s">
        <v>36</v>
      </c>
      <c r="B39" s="33" t="s">
        <v>42</v>
      </c>
      <c r="C39" s="34" t="s">
        <v>4</v>
      </c>
      <c r="D39" s="68" t="s">
        <v>5</v>
      </c>
      <c r="E39" s="36">
        <v>24000</v>
      </c>
    </row>
    <row r="40" spans="1:5" ht="19.5" customHeight="1">
      <c r="A40" s="32" t="s">
        <v>36</v>
      </c>
      <c r="B40" s="33" t="s">
        <v>42</v>
      </c>
      <c r="C40" s="34" t="s">
        <v>6</v>
      </c>
      <c r="D40" s="58" t="s">
        <v>7</v>
      </c>
      <c r="E40" s="36">
        <v>10000</v>
      </c>
    </row>
    <row r="41" spans="1:5" ht="19.5" customHeight="1">
      <c r="A41" s="32" t="s">
        <v>36</v>
      </c>
      <c r="B41" s="33" t="s">
        <v>42</v>
      </c>
      <c r="C41" s="34" t="s">
        <v>51</v>
      </c>
      <c r="D41" s="4" t="s">
        <v>52</v>
      </c>
      <c r="E41" s="36">
        <v>1000</v>
      </c>
    </row>
    <row r="42" spans="1:5" ht="19.5" customHeight="1">
      <c r="A42" s="32" t="s">
        <v>36</v>
      </c>
      <c r="B42" s="33" t="s">
        <v>42</v>
      </c>
      <c r="C42" s="34" t="s">
        <v>53</v>
      </c>
      <c r="D42" s="4" t="s">
        <v>54</v>
      </c>
      <c r="E42" s="36">
        <v>21000</v>
      </c>
    </row>
    <row r="43" spans="1:5" ht="21.75" customHeight="1" thickBot="1">
      <c r="A43" s="44" t="s">
        <v>36</v>
      </c>
      <c r="B43" s="45" t="s">
        <v>42</v>
      </c>
      <c r="C43" s="46" t="s">
        <v>10</v>
      </c>
      <c r="D43" s="47" t="s">
        <v>11</v>
      </c>
      <c r="E43" s="48">
        <v>35000</v>
      </c>
    </row>
    <row r="44" ht="22.5" customHeight="1" thickBot="1" thickTop="1"/>
    <row r="45" spans="1:5" ht="19.5" customHeight="1" thickBot="1" thickTop="1">
      <c r="A45" s="66" t="s">
        <v>55</v>
      </c>
      <c r="B45" s="90" t="s">
        <v>56</v>
      </c>
      <c r="C45" s="91"/>
      <c r="D45" s="92"/>
      <c r="E45" s="67">
        <f>SUM(E46,E48,E53,E58,E74,E81)</f>
        <v>2234840</v>
      </c>
    </row>
    <row r="46" spans="1:5" ht="19.5" customHeight="1" thickBot="1" thickTop="1">
      <c r="A46" s="23" t="s">
        <v>55</v>
      </c>
      <c r="B46" s="24" t="s">
        <v>57</v>
      </c>
      <c r="C46" s="24"/>
      <c r="D46" s="1" t="s">
        <v>58</v>
      </c>
      <c r="E46" s="26">
        <f>SUM(E47)</f>
        <v>11300</v>
      </c>
    </row>
    <row r="47" spans="1:5" ht="19.5" customHeight="1" thickBot="1" thickTop="1">
      <c r="A47" s="37" t="s">
        <v>55</v>
      </c>
      <c r="B47" s="38" t="s">
        <v>57</v>
      </c>
      <c r="C47" s="39" t="s">
        <v>59</v>
      </c>
      <c r="D47" s="7" t="s">
        <v>60</v>
      </c>
      <c r="E47" s="40">
        <v>11300</v>
      </c>
    </row>
    <row r="48" spans="1:5" ht="19.5" customHeight="1" thickBot="1" thickTop="1">
      <c r="A48" s="23" t="s">
        <v>55</v>
      </c>
      <c r="B48" s="24" t="s">
        <v>61</v>
      </c>
      <c r="C48" s="24"/>
      <c r="D48" s="1" t="s">
        <v>62</v>
      </c>
      <c r="E48" s="26">
        <f>SUM(E49:E52)</f>
        <v>52940</v>
      </c>
    </row>
    <row r="49" spans="1:5" ht="19.5" customHeight="1" thickTop="1">
      <c r="A49" s="27" t="s">
        <v>55</v>
      </c>
      <c r="B49" s="28" t="s">
        <v>61</v>
      </c>
      <c r="C49" s="29" t="s">
        <v>45</v>
      </c>
      <c r="D49" s="7" t="s">
        <v>46</v>
      </c>
      <c r="E49" s="31">
        <v>41900</v>
      </c>
    </row>
    <row r="50" spans="1:5" ht="19.5" customHeight="1">
      <c r="A50" s="55" t="s">
        <v>55</v>
      </c>
      <c r="B50" s="56" t="s">
        <v>61</v>
      </c>
      <c r="C50" s="57" t="s">
        <v>47</v>
      </c>
      <c r="D50" s="4" t="s">
        <v>48</v>
      </c>
      <c r="E50" s="59">
        <v>8240</v>
      </c>
    </row>
    <row r="51" spans="1:5" ht="19.5" customHeight="1">
      <c r="A51" s="55" t="s">
        <v>55</v>
      </c>
      <c r="B51" s="56" t="s">
        <v>61</v>
      </c>
      <c r="C51" s="57" t="s">
        <v>49</v>
      </c>
      <c r="D51" s="5" t="s">
        <v>50</v>
      </c>
      <c r="E51" s="59">
        <v>1100</v>
      </c>
    </row>
    <row r="52" spans="1:5" ht="19.5" customHeight="1" thickBot="1">
      <c r="A52" s="55" t="s">
        <v>55</v>
      </c>
      <c r="B52" s="56" t="s">
        <v>61</v>
      </c>
      <c r="C52" s="34" t="s">
        <v>4</v>
      </c>
      <c r="D52" s="69" t="s">
        <v>5</v>
      </c>
      <c r="E52" s="36">
        <v>1700</v>
      </c>
    </row>
    <row r="53" spans="1:5" ht="19.5" customHeight="1" thickBot="1" thickTop="1">
      <c r="A53" s="23" t="s">
        <v>55</v>
      </c>
      <c r="B53" s="24" t="s">
        <v>63</v>
      </c>
      <c r="C53" s="24"/>
      <c r="D53" s="1" t="s">
        <v>64</v>
      </c>
      <c r="E53" s="26">
        <f>SUM(E54:E57)</f>
        <v>132200</v>
      </c>
    </row>
    <row r="54" spans="1:5" ht="19.5" customHeight="1" thickTop="1">
      <c r="A54" s="27" t="s">
        <v>55</v>
      </c>
      <c r="B54" s="28" t="s">
        <v>63</v>
      </c>
      <c r="C54" s="29" t="s">
        <v>65</v>
      </c>
      <c r="D54" s="68" t="s">
        <v>66</v>
      </c>
      <c r="E54" s="31">
        <v>124800</v>
      </c>
    </row>
    <row r="55" spans="1:5" ht="19.5" customHeight="1">
      <c r="A55" s="55" t="s">
        <v>55</v>
      </c>
      <c r="B55" s="56" t="s">
        <v>63</v>
      </c>
      <c r="C55" s="57" t="s">
        <v>4</v>
      </c>
      <c r="D55" s="68" t="s">
        <v>5</v>
      </c>
      <c r="E55" s="59">
        <v>3100</v>
      </c>
    </row>
    <row r="56" spans="1:5" ht="19.5" customHeight="1">
      <c r="A56" s="55" t="s">
        <v>55</v>
      </c>
      <c r="B56" s="56" t="s">
        <v>63</v>
      </c>
      <c r="C56" s="57" t="s">
        <v>6</v>
      </c>
      <c r="D56" s="58" t="s">
        <v>7</v>
      </c>
      <c r="E56" s="59">
        <v>3500</v>
      </c>
    </row>
    <row r="57" spans="1:5" ht="19.5" customHeight="1" thickBot="1">
      <c r="A57" s="55" t="s">
        <v>55</v>
      </c>
      <c r="B57" s="56" t="s">
        <v>63</v>
      </c>
      <c r="C57" s="34" t="s">
        <v>51</v>
      </c>
      <c r="D57" s="4" t="s">
        <v>52</v>
      </c>
      <c r="E57" s="36">
        <v>800</v>
      </c>
    </row>
    <row r="58" spans="1:5" ht="19.5" customHeight="1" thickBot="1" thickTop="1">
      <c r="A58" s="23" t="s">
        <v>55</v>
      </c>
      <c r="B58" s="24" t="s">
        <v>67</v>
      </c>
      <c r="C58" s="24"/>
      <c r="D58" s="1" t="s">
        <v>68</v>
      </c>
      <c r="E58" s="26">
        <f>SUM(E59:E73)</f>
        <v>1838400</v>
      </c>
    </row>
    <row r="59" spans="1:5" ht="29.25" customHeight="1" thickTop="1">
      <c r="A59" s="27" t="s">
        <v>55</v>
      </c>
      <c r="B59" s="28" t="s">
        <v>67</v>
      </c>
      <c r="C59" s="29" t="s">
        <v>43</v>
      </c>
      <c r="D59" s="3" t="s">
        <v>44</v>
      </c>
      <c r="E59" s="31">
        <v>3500</v>
      </c>
    </row>
    <row r="60" spans="1:5" ht="19.5" customHeight="1" thickBot="1">
      <c r="A60" s="44" t="s">
        <v>55</v>
      </c>
      <c r="B60" s="45" t="s">
        <v>67</v>
      </c>
      <c r="C60" s="46" t="s">
        <v>45</v>
      </c>
      <c r="D60" s="6" t="s">
        <v>46</v>
      </c>
      <c r="E60" s="48">
        <v>954800</v>
      </c>
    </row>
    <row r="61" spans="1:5" ht="19.5" customHeight="1" thickTop="1">
      <c r="A61" s="52" t="s">
        <v>55</v>
      </c>
      <c r="B61" s="42" t="s">
        <v>67</v>
      </c>
      <c r="C61" s="53" t="s">
        <v>69</v>
      </c>
      <c r="D61" s="8" t="s">
        <v>70</v>
      </c>
      <c r="E61" s="54">
        <v>60000</v>
      </c>
    </row>
    <row r="62" spans="1:5" ht="19.5" customHeight="1">
      <c r="A62" s="55" t="s">
        <v>55</v>
      </c>
      <c r="B62" s="56" t="s">
        <v>67</v>
      </c>
      <c r="C62" s="57" t="s">
        <v>47</v>
      </c>
      <c r="D62" s="5" t="s">
        <v>48</v>
      </c>
      <c r="E62" s="59">
        <v>172500</v>
      </c>
    </row>
    <row r="63" spans="1:5" ht="19.5" customHeight="1">
      <c r="A63" s="27" t="s">
        <v>55</v>
      </c>
      <c r="B63" s="28" t="s">
        <v>67</v>
      </c>
      <c r="C63" s="29" t="s">
        <v>49</v>
      </c>
      <c r="D63" s="3" t="s">
        <v>50</v>
      </c>
      <c r="E63" s="31">
        <v>24600</v>
      </c>
    </row>
    <row r="64" spans="1:5" ht="19.5" customHeight="1">
      <c r="A64" s="55" t="s">
        <v>55</v>
      </c>
      <c r="B64" s="56" t="s">
        <v>67</v>
      </c>
      <c r="C64" s="57" t="s">
        <v>4</v>
      </c>
      <c r="D64" s="68" t="s">
        <v>5</v>
      </c>
      <c r="E64" s="59">
        <v>105200</v>
      </c>
    </row>
    <row r="65" spans="1:5" ht="19.5" customHeight="1">
      <c r="A65" s="55" t="s">
        <v>55</v>
      </c>
      <c r="B65" s="56" t="s">
        <v>67</v>
      </c>
      <c r="C65" s="57" t="s">
        <v>71</v>
      </c>
      <c r="D65" s="5" t="s">
        <v>72</v>
      </c>
      <c r="E65" s="59">
        <v>75000</v>
      </c>
    </row>
    <row r="66" spans="1:5" ht="19.5" customHeight="1">
      <c r="A66" s="32" t="s">
        <v>55</v>
      </c>
      <c r="B66" s="33" t="s">
        <v>67</v>
      </c>
      <c r="C66" s="34" t="s">
        <v>6</v>
      </c>
      <c r="D66" s="60" t="s">
        <v>7</v>
      </c>
      <c r="E66" s="36">
        <v>331300</v>
      </c>
    </row>
    <row r="67" spans="1:5" ht="19.5" customHeight="1">
      <c r="A67" s="55" t="s">
        <v>55</v>
      </c>
      <c r="B67" s="56" t="s">
        <v>67</v>
      </c>
      <c r="C67" s="57" t="s">
        <v>51</v>
      </c>
      <c r="D67" s="5" t="s">
        <v>52</v>
      </c>
      <c r="E67" s="59">
        <v>25000</v>
      </c>
    </row>
    <row r="68" spans="1:5" ht="19.5" customHeight="1">
      <c r="A68" s="27" t="s">
        <v>55</v>
      </c>
      <c r="B68" s="28" t="s">
        <v>67</v>
      </c>
      <c r="C68" s="29" t="s">
        <v>59</v>
      </c>
      <c r="D68" s="3" t="s">
        <v>60</v>
      </c>
      <c r="E68" s="31">
        <v>10000</v>
      </c>
    </row>
    <row r="69" spans="1:5" ht="19.5" customHeight="1">
      <c r="A69" s="55" t="s">
        <v>55</v>
      </c>
      <c r="B69" s="56" t="s">
        <v>67</v>
      </c>
      <c r="C69" s="29" t="s">
        <v>53</v>
      </c>
      <c r="D69" s="3" t="s">
        <v>54</v>
      </c>
      <c r="E69" s="31">
        <v>21500</v>
      </c>
    </row>
    <row r="70" spans="1:5" ht="19.5" customHeight="1">
      <c r="A70" s="55" t="s">
        <v>55</v>
      </c>
      <c r="B70" s="56" t="s">
        <v>67</v>
      </c>
      <c r="C70" s="57" t="s">
        <v>73</v>
      </c>
      <c r="D70" s="5" t="s">
        <v>74</v>
      </c>
      <c r="E70" s="59">
        <v>3000</v>
      </c>
    </row>
    <row r="71" spans="1:5" ht="19.5" customHeight="1">
      <c r="A71" s="55" t="s">
        <v>55</v>
      </c>
      <c r="B71" s="56" t="s">
        <v>67</v>
      </c>
      <c r="C71" s="57" t="s">
        <v>75</v>
      </c>
      <c r="D71" s="5" t="s">
        <v>76</v>
      </c>
      <c r="E71" s="59">
        <v>2000</v>
      </c>
    </row>
    <row r="72" spans="1:5" ht="19.5" customHeight="1">
      <c r="A72" s="55" t="s">
        <v>55</v>
      </c>
      <c r="B72" s="56" t="s">
        <v>67</v>
      </c>
      <c r="C72" s="57" t="s">
        <v>10</v>
      </c>
      <c r="D72" s="58" t="s">
        <v>11</v>
      </c>
      <c r="E72" s="59">
        <v>30000</v>
      </c>
    </row>
    <row r="73" spans="1:5" ht="32.25" customHeight="1" thickBot="1">
      <c r="A73" s="55" t="s">
        <v>55</v>
      </c>
      <c r="B73" s="56" t="s">
        <v>67</v>
      </c>
      <c r="C73" s="34" t="s">
        <v>40</v>
      </c>
      <c r="D73" s="60" t="s">
        <v>41</v>
      </c>
      <c r="E73" s="36">
        <v>20000</v>
      </c>
    </row>
    <row r="74" spans="1:5" ht="19.5" customHeight="1" thickBot="1" thickTop="1">
      <c r="A74" s="70" t="s">
        <v>55</v>
      </c>
      <c r="B74" s="24" t="s">
        <v>77</v>
      </c>
      <c r="C74" s="24"/>
      <c r="D74" s="1" t="s">
        <v>35</v>
      </c>
      <c r="E74" s="26">
        <f>SUM(E75:E80)</f>
        <v>90000</v>
      </c>
    </row>
    <row r="75" spans="1:5" ht="19.5" customHeight="1" thickTop="1">
      <c r="A75" s="71" t="s">
        <v>55</v>
      </c>
      <c r="B75" s="72" t="s">
        <v>77</v>
      </c>
      <c r="C75" s="53" t="s">
        <v>20</v>
      </c>
      <c r="D75" s="8" t="s">
        <v>78</v>
      </c>
      <c r="E75" s="54">
        <v>33200</v>
      </c>
    </row>
    <row r="76" spans="1:5" ht="19.5" customHeight="1">
      <c r="A76" s="55" t="s">
        <v>55</v>
      </c>
      <c r="B76" s="56" t="s">
        <v>77</v>
      </c>
      <c r="C76" s="29" t="s">
        <v>4</v>
      </c>
      <c r="D76" s="68" t="s">
        <v>5</v>
      </c>
      <c r="E76" s="31">
        <v>42000</v>
      </c>
    </row>
    <row r="77" spans="1:5" ht="19.5" customHeight="1">
      <c r="A77" s="55" t="s">
        <v>55</v>
      </c>
      <c r="B77" s="56" t="s">
        <v>77</v>
      </c>
      <c r="C77" s="29" t="s">
        <v>71</v>
      </c>
      <c r="D77" s="5" t="s">
        <v>72</v>
      </c>
      <c r="E77" s="31">
        <v>2500</v>
      </c>
    </row>
    <row r="78" spans="1:5" ht="19.5" customHeight="1">
      <c r="A78" s="55" t="s">
        <v>55</v>
      </c>
      <c r="B78" s="56" t="s">
        <v>77</v>
      </c>
      <c r="C78" s="29" t="s">
        <v>6</v>
      </c>
      <c r="D78" s="60" t="s">
        <v>7</v>
      </c>
      <c r="E78" s="31">
        <v>5000</v>
      </c>
    </row>
    <row r="79" spans="1:5" ht="19.5" customHeight="1">
      <c r="A79" s="27" t="s">
        <v>55</v>
      </c>
      <c r="B79" s="28" t="s">
        <v>77</v>
      </c>
      <c r="C79" s="29" t="s">
        <v>51</v>
      </c>
      <c r="D79" s="5" t="s">
        <v>52</v>
      </c>
      <c r="E79" s="31">
        <v>1300</v>
      </c>
    </row>
    <row r="80" spans="1:5" ht="19.5" customHeight="1" thickBot="1">
      <c r="A80" s="32" t="s">
        <v>55</v>
      </c>
      <c r="B80" s="33" t="s">
        <v>77</v>
      </c>
      <c r="C80" s="34" t="s">
        <v>59</v>
      </c>
      <c r="D80" s="4" t="s">
        <v>60</v>
      </c>
      <c r="E80" s="36">
        <v>6000</v>
      </c>
    </row>
    <row r="81" spans="1:5" ht="19.5" customHeight="1" thickBot="1" thickTop="1">
      <c r="A81" s="23" t="s">
        <v>55</v>
      </c>
      <c r="B81" s="24" t="s">
        <v>187</v>
      </c>
      <c r="C81" s="24"/>
      <c r="D81" s="1" t="s">
        <v>188</v>
      </c>
      <c r="E81" s="26">
        <f>SUM(E82)</f>
        <v>110000</v>
      </c>
    </row>
    <row r="82" spans="1:5" ht="19.5" customHeight="1" thickBot="1" thickTop="1">
      <c r="A82" s="61" t="s">
        <v>55</v>
      </c>
      <c r="B82" s="43" t="s">
        <v>187</v>
      </c>
      <c r="C82" s="63" t="s">
        <v>10</v>
      </c>
      <c r="D82" s="73" t="s">
        <v>11</v>
      </c>
      <c r="E82" s="65">
        <v>110000</v>
      </c>
    </row>
    <row r="83" ht="19.5" customHeight="1" thickBot="1" thickTop="1"/>
    <row r="84" spans="1:5" ht="63" customHeight="1" thickBot="1" thickTop="1">
      <c r="A84" s="66" t="s">
        <v>79</v>
      </c>
      <c r="B84" s="90" t="s">
        <v>80</v>
      </c>
      <c r="C84" s="91"/>
      <c r="D84" s="92"/>
      <c r="E84" s="67">
        <f>SUM(E85)</f>
        <v>1380</v>
      </c>
    </row>
    <row r="85" spans="1:5" ht="31.5" customHeight="1" thickBot="1" thickTop="1">
      <c r="A85" s="23" t="s">
        <v>79</v>
      </c>
      <c r="B85" s="24" t="s">
        <v>81</v>
      </c>
      <c r="C85" s="24"/>
      <c r="D85" s="1" t="s">
        <v>82</v>
      </c>
      <c r="E85" s="26">
        <f>SUM(E86)</f>
        <v>1380</v>
      </c>
    </row>
    <row r="86" spans="1:5" ht="19.5" customHeight="1" thickBot="1" thickTop="1">
      <c r="A86" s="61" t="s">
        <v>79</v>
      </c>
      <c r="B86" s="43" t="s">
        <v>81</v>
      </c>
      <c r="C86" s="63" t="s">
        <v>6</v>
      </c>
      <c r="D86" s="64" t="s">
        <v>7</v>
      </c>
      <c r="E86" s="65">
        <v>1380</v>
      </c>
    </row>
    <row r="87" ht="19.5" customHeight="1" thickBot="1" thickTop="1"/>
    <row r="88" spans="1:5" ht="19.5" customHeight="1" thickBot="1" thickTop="1">
      <c r="A88" s="66" t="s">
        <v>83</v>
      </c>
      <c r="B88" s="96" t="s">
        <v>84</v>
      </c>
      <c r="C88" s="97"/>
      <c r="D88" s="98"/>
      <c r="E88" s="67">
        <f>SUM(E89,E91)</f>
        <v>2500</v>
      </c>
    </row>
    <row r="89" spans="1:5" ht="19.5" customHeight="1" thickBot="1" thickTop="1">
      <c r="A89" s="23" t="s">
        <v>83</v>
      </c>
      <c r="B89" s="24" t="s">
        <v>85</v>
      </c>
      <c r="C89" s="24"/>
      <c r="D89" s="1" t="s">
        <v>86</v>
      </c>
      <c r="E89" s="26">
        <f>SUM(E90)</f>
        <v>500</v>
      </c>
    </row>
    <row r="90" spans="1:5" ht="19.5" customHeight="1" thickBot="1" thickTop="1">
      <c r="A90" s="61" t="s">
        <v>83</v>
      </c>
      <c r="B90" s="43" t="s">
        <v>85</v>
      </c>
      <c r="C90" s="63" t="s">
        <v>6</v>
      </c>
      <c r="D90" s="64" t="s">
        <v>7</v>
      </c>
      <c r="E90" s="65">
        <v>500</v>
      </c>
    </row>
    <row r="91" spans="1:5" ht="19.5" customHeight="1" thickBot="1" thickTop="1">
      <c r="A91" s="23" t="s">
        <v>83</v>
      </c>
      <c r="B91" s="24" t="s">
        <v>189</v>
      </c>
      <c r="C91" s="24"/>
      <c r="D91" s="41" t="s">
        <v>17</v>
      </c>
      <c r="E91" s="26">
        <f>SUM(E92)</f>
        <v>2000</v>
      </c>
    </row>
    <row r="92" spans="1:5" ht="19.5" customHeight="1" thickBot="1" thickTop="1">
      <c r="A92" s="51" t="s">
        <v>83</v>
      </c>
      <c r="B92" s="62" t="s">
        <v>189</v>
      </c>
      <c r="C92" s="24" t="s">
        <v>6</v>
      </c>
      <c r="D92" s="73" t="s">
        <v>7</v>
      </c>
      <c r="E92" s="26">
        <v>2000</v>
      </c>
    </row>
    <row r="93" ht="30" customHeight="1" thickBot="1" thickTop="1"/>
    <row r="94" spans="1:5" ht="39.75" customHeight="1" thickBot="1" thickTop="1">
      <c r="A94" s="49" t="s">
        <v>87</v>
      </c>
      <c r="B94" s="90" t="s">
        <v>88</v>
      </c>
      <c r="C94" s="91"/>
      <c r="D94" s="92"/>
      <c r="E94" s="50">
        <f>SUM(E95,E97,E103)</f>
        <v>42500</v>
      </c>
    </row>
    <row r="95" spans="1:5" ht="19.5" customHeight="1" thickBot="1" thickTop="1">
      <c r="A95" s="23" t="s">
        <v>87</v>
      </c>
      <c r="B95" s="24" t="s">
        <v>89</v>
      </c>
      <c r="C95" s="24"/>
      <c r="D95" s="1" t="s">
        <v>90</v>
      </c>
      <c r="E95" s="26">
        <f>SUM(E96)</f>
        <v>2000</v>
      </c>
    </row>
    <row r="96" spans="1:5" ht="19.5" customHeight="1" thickBot="1" thickTop="1">
      <c r="A96" s="37" t="s">
        <v>87</v>
      </c>
      <c r="B96" s="38" t="s">
        <v>89</v>
      </c>
      <c r="C96" s="39" t="s">
        <v>4</v>
      </c>
      <c r="D96" s="69" t="s">
        <v>5</v>
      </c>
      <c r="E96" s="40">
        <v>2000</v>
      </c>
    </row>
    <row r="97" spans="1:5" ht="19.5" customHeight="1" thickBot="1" thickTop="1">
      <c r="A97" s="23" t="s">
        <v>87</v>
      </c>
      <c r="B97" s="24" t="s">
        <v>91</v>
      </c>
      <c r="C97" s="24"/>
      <c r="D97" s="1" t="s">
        <v>92</v>
      </c>
      <c r="E97" s="26">
        <f>SUM(E98:E102)</f>
        <v>40000</v>
      </c>
    </row>
    <row r="98" spans="1:5" ht="19.5" customHeight="1" thickTop="1">
      <c r="A98" s="27" t="s">
        <v>87</v>
      </c>
      <c r="B98" s="28" t="s">
        <v>91</v>
      </c>
      <c r="C98" s="29" t="s">
        <v>65</v>
      </c>
      <c r="D98" s="68" t="s">
        <v>66</v>
      </c>
      <c r="E98" s="31">
        <v>5000</v>
      </c>
    </row>
    <row r="99" spans="1:5" ht="19.5" customHeight="1">
      <c r="A99" s="55" t="s">
        <v>87</v>
      </c>
      <c r="B99" s="56" t="s">
        <v>91</v>
      </c>
      <c r="C99" s="57" t="s">
        <v>4</v>
      </c>
      <c r="D99" s="68" t="s">
        <v>5</v>
      </c>
      <c r="E99" s="59">
        <v>15000</v>
      </c>
    </row>
    <row r="100" spans="1:5" ht="19.5" customHeight="1">
      <c r="A100" s="55" t="s">
        <v>87</v>
      </c>
      <c r="B100" s="56" t="s">
        <v>91</v>
      </c>
      <c r="C100" s="57" t="s">
        <v>71</v>
      </c>
      <c r="D100" s="5" t="s">
        <v>72</v>
      </c>
      <c r="E100" s="59">
        <v>7000</v>
      </c>
    </row>
    <row r="101" spans="1:5" ht="19.5" customHeight="1">
      <c r="A101" s="55" t="s">
        <v>87</v>
      </c>
      <c r="B101" s="56" t="s">
        <v>91</v>
      </c>
      <c r="C101" s="57" t="s">
        <v>6</v>
      </c>
      <c r="D101" s="58" t="s">
        <v>7</v>
      </c>
      <c r="E101" s="59">
        <v>10000</v>
      </c>
    </row>
    <row r="102" spans="1:5" ht="19.5" customHeight="1" thickBot="1">
      <c r="A102" s="55" t="s">
        <v>87</v>
      </c>
      <c r="B102" s="56" t="s">
        <v>91</v>
      </c>
      <c r="C102" s="57" t="s">
        <v>59</v>
      </c>
      <c r="D102" s="5" t="s">
        <v>60</v>
      </c>
      <c r="E102" s="59">
        <v>3000</v>
      </c>
    </row>
    <row r="103" spans="1:5" ht="19.5" customHeight="1" thickBot="1" thickTop="1">
      <c r="A103" s="23" t="s">
        <v>87</v>
      </c>
      <c r="B103" s="24" t="s">
        <v>93</v>
      </c>
      <c r="C103" s="24"/>
      <c r="D103" s="1" t="s">
        <v>94</v>
      </c>
      <c r="E103" s="26">
        <v>500</v>
      </c>
    </row>
    <row r="104" spans="1:5" ht="19.5" customHeight="1" thickBot="1" thickTop="1">
      <c r="A104" s="61" t="s">
        <v>87</v>
      </c>
      <c r="B104" s="43" t="s">
        <v>93</v>
      </c>
      <c r="C104" s="63" t="s">
        <v>4</v>
      </c>
      <c r="D104" s="73" t="s">
        <v>5</v>
      </c>
      <c r="E104" s="65">
        <v>500</v>
      </c>
    </row>
    <row r="105" ht="19.5" customHeight="1" thickBot="1" thickTop="1"/>
    <row r="106" spans="1:5" ht="19.5" customHeight="1" thickBot="1" thickTop="1">
      <c r="A106" s="66" t="s">
        <v>95</v>
      </c>
      <c r="B106" s="90" t="s">
        <v>96</v>
      </c>
      <c r="C106" s="91"/>
      <c r="D106" s="92"/>
      <c r="E106" s="67">
        <f>SUM(E107,)</f>
        <v>54547</v>
      </c>
    </row>
    <row r="107" spans="1:5" ht="31.5" customHeight="1" thickBot="1" thickTop="1">
      <c r="A107" s="23" t="s">
        <v>95</v>
      </c>
      <c r="B107" s="24" t="s">
        <v>97</v>
      </c>
      <c r="C107" s="24"/>
      <c r="D107" s="10" t="s">
        <v>98</v>
      </c>
      <c r="E107" s="26">
        <f>SUM(E108)</f>
        <v>54547</v>
      </c>
    </row>
    <row r="108" spans="1:5" ht="35.25" customHeight="1" thickBot="1" thickTop="1">
      <c r="A108" s="51" t="s">
        <v>95</v>
      </c>
      <c r="B108" s="62" t="s">
        <v>97</v>
      </c>
      <c r="C108" s="24" t="s">
        <v>99</v>
      </c>
      <c r="D108" s="11" t="s">
        <v>100</v>
      </c>
      <c r="E108" s="26">
        <v>54547</v>
      </c>
    </row>
    <row r="109" ht="19.5" customHeight="1" thickBot="1" thickTop="1"/>
    <row r="110" spans="1:5" ht="19.5" customHeight="1" thickBot="1" thickTop="1">
      <c r="A110" s="66" t="s">
        <v>101</v>
      </c>
      <c r="B110" s="90" t="s">
        <v>102</v>
      </c>
      <c r="C110" s="91"/>
      <c r="D110" s="92"/>
      <c r="E110" s="67">
        <f>SUM(E111,E113)</f>
        <v>149987</v>
      </c>
    </row>
    <row r="111" spans="1:5" ht="19.5" customHeight="1" thickBot="1" thickTop="1">
      <c r="A111" s="23" t="s">
        <v>101</v>
      </c>
      <c r="B111" s="24" t="s">
        <v>103</v>
      </c>
      <c r="C111" s="24"/>
      <c r="D111" s="12" t="s">
        <v>104</v>
      </c>
      <c r="E111" s="26">
        <f>SUM(E112)</f>
        <v>23088</v>
      </c>
    </row>
    <row r="112" spans="1:5" ht="33" customHeight="1" thickBot="1" thickTop="1">
      <c r="A112" s="37" t="s">
        <v>101</v>
      </c>
      <c r="B112" s="38" t="s">
        <v>103</v>
      </c>
      <c r="C112" s="39" t="s">
        <v>105</v>
      </c>
      <c r="D112" s="13" t="s">
        <v>106</v>
      </c>
      <c r="E112" s="40">
        <v>23088</v>
      </c>
    </row>
    <row r="113" spans="1:5" ht="19.5" customHeight="1" thickBot="1" thickTop="1">
      <c r="A113" s="23" t="s">
        <v>101</v>
      </c>
      <c r="B113" s="24" t="s">
        <v>107</v>
      </c>
      <c r="C113" s="24"/>
      <c r="D113" s="10" t="s">
        <v>108</v>
      </c>
      <c r="E113" s="26">
        <f>SUM(E114)</f>
        <v>126899</v>
      </c>
    </row>
    <row r="114" spans="1:5" ht="19.5" customHeight="1" thickBot="1" thickTop="1">
      <c r="A114" s="51" t="s">
        <v>101</v>
      </c>
      <c r="B114" s="62" t="s">
        <v>107</v>
      </c>
      <c r="C114" s="24" t="s">
        <v>109</v>
      </c>
      <c r="D114" s="11" t="s">
        <v>110</v>
      </c>
      <c r="E114" s="48">
        <v>126899</v>
      </c>
    </row>
    <row r="115" ht="11.25" customHeight="1" thickBot="1" thickTop="1"/>
    <row r="116" spans="1:5" ht="19.5" customHeight="1" thickBot="1" thickTop="1">
      <c r="A116" s="66" t="s">
        <v>111</v>
      </c>
      <c r="B116" s="90" t="s">
        <v>112</v>
      </c>
      <c r="C116" s="91"/>
      <c r="D116" s="92"/>
      <c r="E116" s="67">
        <f>SUM(E117,E131,E142,E144,E146)</f>
        <v>3982499</v>
      </c>
    </row>
    <row r="117" spans="1:5" ht="19.5" customHeight="1" thickBot="1" thickTop="1">
      <c r="A117" s="23" t="s">
        <v>111</v>
      </c>
      <c r="B117" s="24" t="s">
        <v>113</v>
      </c>
      <c r="C117" s="24"/>
      <c r="D117" s="1" t="s">
        <v>114</v>
      </c>
      <c r="E117" s="26">
        <f>SUM(E118:E130)</f>
        <v>3232717</v>
      </c>
    </row>
    <row r="118" spans="1:5" ht="40.5" customHeight="1" thickTop="1">
      <c r="A118" s="27" t="s">
        <v>111</v>
      </c>
      <c r="B118" s="28" t="s">
        <v>113</v>
      </c>
      <c r="C118" s="29" t="s">
        <v>43</v>
      </c>
      <c r="D118" s="3" t="s">
        <v>44</v>
      </c>
      <c r="E118" s="31">
        <v>164600</v>
      </c>
    </row>
    <row r="119" spans="1:5" ht="19.5" customHeight="1">
      <c r="A119" s="55" t="s">
        <v>111</v>
      </c>
      <c r="B119" s="56" t="s">
        <v>113</v>
      </c>
      <c r="C119" s="57" t="s">
        <v>45</v>
      </c>
      <c r="D119" s="5" t="s">
        <v>46</v>
      </c>
      <c r="E119" s="59">
        <v>1874955</v>
      </c>
    </row>
    <row r="120" spans="1:5" ht="19.5" customHeight="1">
      <c r="A120" s="27" t="s">
        <v>111</v>
      </c>
      <c r="B120" s="28" t="s">
        <v>113</v>
      </c>
      <c r="C120" s="29" t="s">
        <v>69</v>
      </c>
      <c r="D120" s="3" t="s">
        <v>70</v>
      </c>
      <c r="E120" s="31">
        <v>144900</v>
      </c>
    </row>
    <row r="121" spans="1:5" ht="19.5" customHeight="1">
      <c r="A121" s="55" t="s">
        <v>111</v>
      </c>
      <c r="B121" s="56" t="s">
        <v>113</v>
      </c>
      <c r="C121" s="57" t="s">
        <v>47</v>
      </c>
      <c r="D121" s="4" t="s">
        <v>48</v>
      </c>
      <c r="E121" s="59">
        <v>377750</v>
      </c>
    </row>
    <row r="122" spans="1:5" ht="19.5" customHeight="1" thickBot="1">
      <c r="A122" s="44" t="s">
        <v>111</v>
      </c>
      <c r="B122" s="45" t="s">
        <v>113</v>
      </c>
      <c r="C122" s="46" t="s">
        <v>49</v>
      </c>
      <c r="D122" s="6" t="s">
        <v>50</v>
      </c>
      <c r="E122" s="48">
        <v>51750</v>
      </c>
    </row>
    <row r="123" spans="1:5" ht="19.5" customHeight="1" thickTop="1">
      <c r="A123" s="52" t="s">
        <v>111</v>
      </c>
      <c r="B123" s="42" t="s">
        <v>113</v>
      </c>
      <c r="C123" s="53" t="s">
        <v>4</v>
      </c>
      <c r="D123" s="30" t="s">
        <v>5</v>
      </c>
      <c r="E123" s="54">
        <v>168020</v>
      </c>
    </row>
    <row r="124" spans="1:5" ht="19.5" customHeight="1">
      <c r="A124" s="27" t="s">
        <v>111</v>
      </c>
      <c r="B124" s="28" t="s">
        <v>113</v>
      </c>
      <c r="C124" s="29" t="s">
        <v>115</v>
      </c>
      <c r="D124" s="3" t="s">
        <v>116</v>
      </c>
      <c r="E124" s="31">
        <v>8700</v>
      </c>
    </row>
    <row r="125" spans="1:5" ht="19.5" customHeight="1">
      <c r="A125" s="55" t="s">
        <v>111</v>
      </c>
      <c r="B125" s="56" t="s">
        <v>113</v>
      </c>
      <c r="C125" s="57" t="s">
        <v>71</v>
      </c>
      <c r="D125" s="5" t="s">
        <v>72</v>
      </c>
      <c r="E125" s="59">
        <v>58500</v>
      </c>
    </row>
    <row r="126" spans="1:5" ht="19.5" customHeight="1">
      <c r="A126" s="55" t="s">
        <v>111</v>
      </c>
      <c r="B126" s="56" t="s">
        <v>113</v>
      </c>
      <c r="C126" s="57" t="s">
        <v>6</v>
      </c>
      <c r="D126" s="58" t="s">
        <v>7</v>
      </c>
      <c r="E126" s="59">
        <v>156732</v>
      </c>
    </row>
    <row r="127" spans="1:5" ht="19.5" customHeight="1">
      <c r="A127" s="55" t="s">
        <v>111</v>
      </c>
      <c r="B127" s="56" t="s">
        <v>113</v>
      </c>
      <c r="C127" s="57" t="s">
        <v>51</v>
      </c>
      <c r="D127" s="4" t="s">
        <v>52</v>
      </c>
      <c r="E127" s="59">
        <v>19000</v>
      </c>
    </row>
    <row r="128" spans="1:5" ht="19.5" customHeight="1">
      <c r="A128" s="55" t="s">
        <v>111</v>
      </c>
      <c r="B128" s="56" t="s">
        <v>113</v>
      </c>
      <c r="C128" s="57" t="s">
        <v>59</v>
      </c>
      <c r="D128" s="5" t="s">
        <v>60</v>
      </c>
      <c r="E128" s="59">
        <v>14000</v>
      </c>
    </row>
    <row r="129" spans="1:5" ht="19.5" customHeight="1">
      <c r="A129" s="55" t="s">
        <v>111</v>
      </c>
      <c r="B129" s="56" t="s">
        <v>113</v>
      </c>
      <c r="C129" s="34" t="s">
        <v>53</v>
      </c>
      <c r="D129" s="4" t="s">
        <v>54</v>
      </c>
      <c r="E129" s="36">
        <v>113810</v>
      </c>
    </row>
    <row r="130" spans="1:5" ht="19.5" customHeight="1" thickBot="1">
      <c r="A130" s="55" t="s">
        <v>111</v>
      </c>
      <c r="B130" s="56" t="s">
        <v>113</v>
      </c>
      <c r="C130" s="34" t="s">
        <v>10</v>
      </c>
      <c r="D130" s="60" t="s">
        <v>11</v>
      </c>
      <c r="E130" s="36">
        <v>80000</v>
      </c>
    </row>
    <row r="131" spans="1:5" ht="19.5" customHeight="1" thickBot="1" thickTop="1">
      <c r="A131" s="23" t="s">
        <v>111</v>
      </c>
      <c r="B131" s="24" t="s">
        <v>117</v>
      </c>
      <c r="C131" s="24"/>
      <c r="D131" s="1" t="s">
        <v>118</v>
      </c>
      <c r="E131" s="26">
        <f>SUM(E132:E141)</f>
        <v>379782</v>
      </c>
    </row>
    <row r="132" spans="1:5" ht="34.5" customHeight="1" thickTop="1">
      <c r="A132" s="27" t="s">
        <v>111</v>
      </c>
      <c r="B132" s="28" t="s">
        <v>117</v>
      </c>
      <c r="C132" s="29" t="s">
        <v>43</v>
      </c>
      <c r="D132" s="3" t="s">
        <v>44</v>
      </c>
      <c r="E132" s="31">
        <v>26641</v>
      </c>
    </row>
    <row r="133" spans="1:5" ht="19.5" customHeight="1">
      <c r="A133" s="55" t="s">
        <v>111</v>
      </c>
      <c r="B133" s="56" t="s">
        <v>117</v>
      </c>
      <c r="C133" s="57" t="s">
        <v>45</v>
      </c>
      <c r="D133" s="4" t="s">
        <v>46</v>
      </c>
      <c r="E133" s="59">
        <v>246011</v>
      </c>
    </row>
    <row r="134" spans="1:5" ht="19.5" customHeight="1">
      <c r="A134" s="55" t="s">
        <v>111</v>
      </c>
      <c r="B134" s="56" t="s">
        <v>117</v>
      </c>
      <c r="C134" s="57" t="s">
        <v>69</v>
      </c>
      <c r="D134" s="5" t="s">
        <v>70</v>
      </c>
      <c r="E134" s="59">
        <v>19150</v>
      </c>
    </row>
    <row r="135" spans="1:5" ht="19.5" customHeight="1">
      <c r="A135" s="55" t="s">
        <v>111</v>
      </c>
      <c r="B135" s="56" t="s">
        <v>117</v>
      </c>
      <c r="C135" s="57" t="s">
        <v>47</v>
      </c>
      <c r="D135" s="4" t="s">
        <v>48</v>
      </c>
      <c r="E135" s="59">
        <v>51650</v>
      </c>
    </row>
    <row r="136" spans="1:5" ht="19.5" customHeight="1">
      <c r="A136" s="55" t="s">
        <v>111</v>
      </c>
      <c r="B136" s="56" t="s">
        <v>117</v>
      </c>
      <c r="C136" s="57" t="s">
        <v>49</v>
      </c>
      <c r="D136" s="5" t="s">
        <v>50</v>
      </c>
      <c r="E136" s="59">
        <v>7210</v>
      </c>
    </row>
    <row r="137" spans="1:5" ht="19.5" customHeight="1">
      <c r="A137" s="27" t="s">
        <v>111</v>
      </c>
      <c r="B137" s="28" t="s">
        <v>117</v>
      </c>
      <c r="C137" s="29" t="s">
        <v>4</v>
      </c>
      <c r="D137" s="68" t="s">
        <v>5</v>
      </c>
      <c r="E137" s="31">
        <v>3750</v>
      </c>
    </row>
    <row r="138" spans="1:5" ht="21" customHeight="1">
      <c r="A138" s="55" t="s">
        <v>111</v>
      </c>
      <c r="B138" s="56" t="s">
        <v>117</v>
      </c>
      <c r="C138" s="57" t="s">
        <v>115</v>
      </c>
      <c r="D138" s="5" t="s">
        <v>116</v>
      </c>
      <c r="E138" s="59">
        <v>4000</v>
      </c>
    </row>
    <row r="139" spans="1:5" ht="19.5" customHeight="1">
      <c r="A139" s="55" t="s">
        <v>111</v>
      </c>
      <c r="B139" s="56" t="s">
        <v>117</v>
      </c>
      <c r="C139" s="57" t="s">
        <v>6</v>
      </c>
      <c r="D139" s="58" t="s">
        <v>7</v>
      </c>
      <c r="E139" s="59">
        <v>3000</v>
      </c>
    </row>
    <row r="140" spans="1:5" ht="19.5" customHeight="1">
      <c r="A140" s="55" t="s">
        <v>111</v>
      </c>
      <c r="B140" s="56" t="s">
        <v>117</v>
      </c>
      <c r="C140" s="57" t="s">
        <v>51</v>
      </c>
      <c r="D140" s="5" t="s">
        <v>52</v>
      </c>
      <c r="E140" s="59">
        <v>2500</v>
      </c>
    </row>
    <row r="141" spans="1:5" ht="19.5" customHeight="1" thickBot="1">
      <c r="A141" s="55" t="s">
        <v>111</v>
      </c>
      <c r="B141" s="56" t="s">
        <v>117</v>
      </c>
      <c r="C141" s="63" t="s">
        <v>53</v>
      </c>
      <c r="D141" s="9" t="s">
        <v>54</v>
      </c>
      <c r="E141" s="65">
        <v>15870</v>
      </c>
    </row>
    <row r="142" spans="1:5" ht="19.5" customHeight="1" thickBot="1" thickTop="1">
      <c r="A142" s="23" t="s">
        <v>111</v>
      </c>
      <c r="B142" s="24" t="s">
        <v>119</v>
      </c>
      <c r="C142" s="24"/>
      <c r="D142" s="1" t="s">
        <v>120</v>
      </c>
      <c r="E142" s="26">
        <f>SUM(E143)</f>
        <v>80000</v>
      </c>
    </row>
    <row r="143" spans="1:5" ht="60.75" customHeight="1" thickBot="1" thickTop="1">
      <c r="A143" s="37" t="s">
        <v>111</v>
      </c>
      <c r="B143" s="38" t="s">
        <v>119</v>
      </c>
      <c r="C143" s="39" t="s">
        <v>121</v>
      </c>
      <c r="D143" s="7" t="s">
        <v>122</v>
      </c>
      <c r="E143" s="40">
        <v>80000</v>
      </c>
    </row>
    <row r="144" spans="1:5" ht="19.5" customHeight="1" thickBot="1" thickTop="1">
      <c r="A144" s="23" t="s">
        <v>111</v>
      </c>
      <c r="B144" s="24" t="s">
        <v>123</v>
      </c>
      <c r="C144" s="24"/>
      <c r="D144" s="14" t="s">
        <v>124</v>
      </c>
      <c r="E144" s="26">
        <f>SUM(E145)</f>
        <v>270000</v>
      </c>
    </row>
    <row r="145" spans="1:5" ht="19.5" customHeight="1" thickBot="1" thickTop="1">
      <c r="A145" s="51" t="s">
        <v>111</v>
      </c>
      <c r="B145" s="62" t="s">
        <v>123</v>
      </c>
      <c r="C145" s="24" t="s">
        <v>6</v>
      </c>
      <c r="D145" s="73" t="s">
        <v>7</v>
      </c>
      <c r="E145" s="26">
        <v>270000</v>
      </c>
    </row>
    <row r="146" spans="1:5" ht="19.5" customHeight="1" thickBot="1" thickTop="1">
      <c r="A146" s="23" t="s">
        <v>111</v>
      </c>
      <c r="B146" s="24" t="s">
        <v>190</v>
      </c>
      <c r="C146" s="24"/>
      <c r="D146" s="1" t="s">
        <v>35</v>
      </c>
      <c r="E146" s="26">
        <f>SUM(E147,E148)</f>
        <v>20000</v>
      </c>
    </row>
    <row r="147" spans="1:5" ht="19.5" customHeight="1" thickTop="1">
      <c r="A147" s="52" t="s">
        <v>111</v>
      </c>
      <c r="B147" s="42" t="s">
        <v>190</v>
      </c>
      <c r="C147" s="53" t="s">
        <v>4</v>
      </c>
      <c r="D147" s="30" t="s">
        <v>5</v>
      </c>
      <c r="E147" s="54">
        <v>13000</v>
      </c>
    </row>
    <row r="148" spans="1:5" ht="19.5" customHeight="1" thickBot="1">
      <c r="A148" s="61" t="s">
        <v>111</v>
      </c>
      <c r="B148" s="43" t="s">
        <v>190</v>
      </c>
      <c r="C148" s="63" t="s">
        <v>6</v>
      </c>
      <c r="D148" s="64" t="s">
        <v>7</v>
      </c>
      <c r="E148" s="65">
        <v>7000</v>
      </c>
    </row>
    <row r="149" spans="1:5" ht="33" customHeight="1" thickBot="1" thickTop="1">
      <c r="A149" s="84"/>
      <c r="B149" s="84"/>
      <c r="C149" s="84"/>
      <c r="D149" s="84"/>
      <c r="E149" s="85"/>
    </row>
    <row r="150" spans="1:5" ht="19.5" customHeight="1" thickBot="1" thickTop="1">
      <c r="A150" s="66" t="s">
        <v>125</v>
      </c>
      <c r="B150" s="90" t="s">
        <v>126</v>
      </c>
      <c r="C150" s="91"/>
      <c r="D150" s="92"/>
      <c r="E150" s="67">
        <f>SUM(E151,E154)</f>
        <v>126000</v>
      </c>
    </row>
    <row r="151" spans="1:5" ht="19.5" customHeight="1" thickBot="1" thickTop="1">
      <c r="A151" s="23" t="s">
        <v>125</v>
      </c>
      <c r="B151" s="24" t="s">
        <v>127</v>
      </c>
      <c r="C151" s="24"/>
      <c r="D151" s="15" t="s">
        <v>128</v>
      </c>
      <c r="E151" s="26">
        <f>SUM(E152:E153)</f>
        <v>6000</v>
      </c>
    </row>
    <row r="152" spans="1:5" ht="19.5" customHeight="1" thickTop="1">
      <c r="A152" s="37" t="s">
        <v>125</v>
      </c>
      <c r="B152" s="38" t="s">
        <v>127</v>
      </c>
      <c r="C152" s="39" t="s">
        <v>4</v>
      </c>
      <c r="D152" s="68" t="s">
        <v>5</v>
      </c>
      <c r="E152" s="40">
        <v>4200</v>
      </c>
    </row>
    <row r="153" spans="1:5" ht="19.5" customHeight="1" thickBot="1">
      <c r="A153" s="44" t="s">
        <v>125</v>
      </c>
      <c r="B153" s="45" t="s">
        <v>127</v>
      </c>
      <c r="C153" s="46" t="s">
        <v>6</v>
      </c>
      <c r="D153" s="47" t="s">
        <v>7</v>
      </c>
      <c r="E153" s="48">
        <v>1800</v>
      </c>
    </row>
    <row r="154" spans="1:5" ht="19.5" customHeight="1" thickBot="1" thickTop="1">
      <c r="A154" s="23" t="s">
        <v>125</v>
      </c>
      <c r="B154" s="24" t="s">
        <v>129</v>
      </c>
      <c r="C154" s="24"/>
      <c r="D154" s="15" t="s">
        <v>130</v>
      </c>
      <c r="E154" s="26">
        <f>SUM(E155:E160)</f>
        <v>120000</v>
      </c>
    </row>
    <row r="155" spans="1:5" ht="55.5" customHeight="1" thickTop="1">
      <c r="A155" s="52" t="s">
        <v>125</v>
      </c>
      <c r="B155" s="42" t="s">
        <v>129</v>
      </c>
      <c r="C155" s="53" t="s">
        <v>131</v>
      </c>
      <c r="D155" s="87" t="s">
        <v>132</v>
      </c>
      <c r="E155" s="54">
        <v>5000</v>
      </c>
    </row>
    <row r="156" spans="1:5" ht="19.5" customHeight="1">
      <c r="A156" s="32" t="s">
        <v>125</v>
      </c>
      <c r="B156" s="33" t="s">
        <v>129</v>
      </c>
      <c r="C156" s="34" t="s">
        <v>65</v>
      </c>
      <c r="D156" s="68" t="s">
        <v>66</v>
      </c>
      <c r="E156" s="36">
        <v>9000</v>
      </c>
    </row>
    <row r="157" spans="1:5" ht="19.5" customHeight="1">
      <c r="A157" s="32" t="s">
        <v>125</v>
      </c>
      <c r="B157" s="33" t="s">
        <v>129</v>
      </c>
      <c r="C157" s="34" t="s">
        <v>4</v>
      </c>
      <c r="D157" s="68" t="s">
        <v>5</v>
      </c>
      <c r="E157" s="36">
        <v>40000</v>
      </c>
    </row>
    <row r="158" spans="1:5" ht="19.5" customHeight="1">
      <c r="A158" s="32" t="s">
        <v>125</v>
      </c>
      <c r="B158" s="33" t="s">
        <v>129</v>
      </c>
      <c r="C158" s="57" t="s">
        <v>115</v>
      </c>
      <c r="D158" s="5" t="s">
        <v>116</v>
      </c>
      <c r="E158" s="59">
        <v>10000</v>
      </c>
    </row>
    <row r="159" spans="1:5" ht="19.5" customHeight="1">
      <c r="A159" s="32" t="s">
        <v>125</v>
      </c>
      <c r="B159" s="33" t="s">
        <v>129</v>
      </c>
      <c r="C159" s="57" t="s">
        <v>6</v>
      </c>
      <c r="D159" s="58" t="s">
        <v>7</v>
      </c>
      <c r="E159" s="59">
        <v>55000</v>
      </c>
    </row>
    <row r="160" spans="1:5" ht="19.5" customHeight="1" thickBot="1">
      <c r="A160" s="44" t="s">
        <v>125</v>
      </c>
      <c r="B160" s="45" t="s">
        <v>129</v>
      </c>
      <c r="C160" s="46" t="s">
        <v>51</v>
      </c>
      <c r="D160" s="6" t="s">
        <v>52</v>
      </c>
      <c r="E160" s="48">
        <v>1000</v>
      </c>
    </row>
    <row r="161" ht="33.75" customHeight="1" thickBot="1" thickTop="1"/>
    <row r="162" spans="1:5" ht="19.5" customHeight="1" thickBot="1" thickTop="1">
      <c r="A162" s="66" t="s">
        <v>133</v>
      </c>
      <c r="B162" s="90" t="s">
        <v>134</v>
      </c>
      <c r="C162" s="91"/>
      <c r="D162" s="92"/>
      <c r="E162" s="67">
        <f>SUM(E164,E166,E168,E169,E171,E181)</f>
        <v>1668900</v>
      </c>
    </row>
    <row r="163" spans="1:5" ht="50.25" customHeight="1" thickBot="1" thickTop="1">
      <c r="A163" s="23" t="s">
        <v>133</v>
      </c>
      <c r="B163" s="24" t="s">
        <v>135</v>
      </c>
      <c r="C163" s="24"/>
      <c r="D163" s="15" t="s">
        <v>136</v>
      </c>
      <c r="E163" s="26">
        <v>20000</v>
      </c>
    </row>
    <row r="164" spans="1:5" ht="19.5" customHeight="1" thickBot="1" thickTop="1">
      <c r="A164" s="37" t="s">
        <v>133</v>
      </c>
      <c r="B164" s="38" t="s">
        <v>135</v>
      </c>
      <c r="C164" s="39" t="s">
        <v>137</v>
      </c>
      <c r="D164" s="69" t="s">
        <v>138</v>
      </c>
      <c r="E164" s="40">
        <v>20000</v>
      </c>
    </row>
    <row r="165" spans="1:5" ht="32.25" customHeight="1" thickBot="1" thickTop="1">
      <c r="A165" s="23" t="s">
        <v>133</v>
      </c>
      <c r="B165" s="24" t="s">
        <v>139</v>
      </c>
      <c r="C165" s="24"/>
      <c r="D165" s="15" t="s">
        <v>140</v>
      </c>
      <c r="E165" s="26">
        <f>SUM(E166)</f>
        <v>785000</v>
      </c>
    </row>
    <row r="166" spans="1:5" ht="19.5" customHeight="1" thickBot="1" thickTop="1">
      <c r="A166" s="37" t="s">
        <v>133</v>
      </c>
      <c r="B166" s="38" t="s">
        <v>139</v>
      </c>
      <c r="C166" s="39" t="s">
        <v>141</v>
      </c>
      <c r="D166" s="13" t="s">
        <v>142</v>
      </c>
      <c r="E166" s="40">
        <v>785000</v>
      </c>
    </row>
    <row r="167" spans="1:5" ht="19.5" customHeight="1" thickBot="1" thickTop="1">
      <c r="A167" s="23" t="s">
        <v>133</v>
      </c>
      <c r="B167" s="24" t="s">
        <v>143</v>
      </c>
      <c r="C167" s="24"/>
      <c r="D167" s="10" t="s">
        <v>144</v>
      </c>
      <c r="E167" s="26">
        <f>SUM(E168)</f>
        <v>400000</v>
      </c>
    </row>
    <row r="168" spans="1:5" ht="19.5" customHeight="1" thickBot="1" thickTop="1">
      <c r="A168" s="51" t="s">
        <v>133</v>
      </c>
      <c r="B168" s="62" t="s">
        <v>143</v>
      </c>
      <c r="C168" s="24" t="s">
        <v>141</v>
      </c>
      <c r="D168" s="11" t="s">
        <v>142</v>
      </c>
      <c r="E168" s="26">
        <v>400000</v>
      </c>
    </row>
    <row r="169" spans="1:5" ht="19.5" customHeight="1" thickBot="1" thickTop="1">
      <c r="A169" s="23" t="s">
        <v>133</v>
      </c>
      <c r="B169" s="24" t="s">
        <v>145</v>
      </c>
      <c r="C169" s="24"/>
      <c r="D169" s="10" t="s">
        <v>146</v>
      </c>
      <c r="E169" s="26">
        <f>SUM(E170)</f>
        <v>50000</v>
      </c>
    </row>
    <row r="170" spans="1:5" ht="19.5" customHeight="1" thickBot="1" thickTop="1">
      <c r="A170" s="61" t="s">
        <v>133</v>
      </c>
      <c r="B170" s="43" t="s">
        <v>145</v>
      </c>
      <c r="C170" s="63" t="s">
        <v>141</v>
      </c>
      <c r="D170" s="13" t="s">
        <v>142</v>
      </c>
      <c r="E170" s="65">
        <v>50000</v>
      </c>
    </row>
    <row r="171" spans="1:5" ht="19.5" customHeight="1" thickBot="1" thickTop="1">
      <c r="A171" s="23" t="s">
        <v>133</v>
      </c>
      <c r="B171" s="24" t="s">
        <v>147</v>
      </c>
      <c r="C171" s="24"/>
      <c r="D171" s="10" t="s">
        <v>148</v>
      </c>
      <c r="E171" s="26">
        <f>SUM(E172:E180)</f>
        <v>295400</v>
      </c>
    </row>
    <row r="172" spans="1:5" ht="19.5" customHeight="1" thickTop="1">
      <c r="A172" s="37" t="s">
        <v>133</v>
      </c>
      <c r="B172" s="38" t="s">
        <v>147</v>
      </c>
      <c r="C172" s="39" t="s">
        <v>45</v>
      </c>
      <c r="D172" s="4" t="s">
        <v>46</v>
      </c>
      <c r="E172" s="40">
        <v>211200</v>
      </c>
    </row>
    <row r="173" spans="1:5" ht="19.5" customHeight="1">
      <c r="A173" s="55" t="s">
        <v>133</v>
      </c>
      <c r="B173" s="56" t="s">
        <v>147</v>
      </c>
      <c r="C173" s="57" t="s">
        <v>69</v>
      </c>
      <c r="D173" s="5" t="s">
        <v>70</v>
      </c>
      <c r="E173" s="59">
        <v>17400</v>
      </c>
    </row>
    <row r="174" spans="1:5" ht="19.5" customHeight="1">
      <c r="A174" s="55" t="s">
        <v>133</v>
      </c>
      <c r="B174" s="56" t="s">
        <v>147</v>
      </c>
      <c r="C174" s="57" t="s">
        <v>47</v>
      </c>
      <c r="D174" s="4" t="s">
        <v>48</v>
      </c>
      <c r="E174" s="59">
        <v>40100</v>
      </c>
    </row>
    <row r="175" spans="1:5" ht="19.5" customHeight="1">
      <c r="A175" s="55" t="s">
        <v>133</v>
      </c>
      <c r="B175" s="56" t="s">
        <v>147</v>
      </c>
      <c r="C175" s="57" t="s">
        <v>49</v>
      </c>
      <c r="D175" s="5" t="s">
        <v>50</v>
      </c>
      <c r="E175" s="59">
        <v>5500</v>
      </c>
    </row>
    <row r="176" spans="1:5" ht="19.5" customHeight="1">
      <c r="A176" s="55" t="s">
        <v>133</v>
      </c>
      <c r="B176" s="56" t="s">
        <v>147</v>
      </c>
      <c r="C176" s="57" t="s">
        <v>4</v>
      </c>
      <c r="D176" s="68" t="s">
        <v>5</v>
      </c>
      <c r="E176" s="59">
        <v>3500</v>
      </c>
    </row>
    <row r="177" spans="1:5" ht="19.5" customHeight="1">
      <c r="A177" s="55" t="s">
        <v>133</v>
      </c>
      <c r="B177" s="56" t="s">
        <v>147</v>
      </c>
      <c r="C177" s="57" t="s">
        <v>6</v>
      </c>
      <c r="D177" s="58" t="s">
        <v>7</v>
      </c>
      <c r="E177" s="59">
        <v>7000</v>
      </c>
    </row>
    <row r="178" spans="1:5" ht="19.5" customHeight="1">
      <c r="A178" s="55" t="s">
        <v>133</v>
      </c>
      <c r="B178" s="56" t="s">
        <v>147</v>
      </c>
      <c r="C178" s="29" t="s">
        <v>51</v>
      </c>
      <c r="D178" s="3" t="s">
        <v>52</v>
      </c>
      <c r="E178" s="31">
        <v>6200</v>
      </c>
    </row>
    <row r="179" spans="1:5" ht="19.5" customHeight="1">
      <c r="A179" s="55" t="s">
        <v>133</v>
      </c>
      <c r="B179" s="56" t="s">
        <v>147</v>
      </c>
      <c r="C179" s="57" t="s">
        <v>59</v>
      </c>
      <c r="D179" s="5" t="s">
        <v>60</v>
      </c>
      <c r="E179" s="59">
        <v>500</v>
      </c>
    </row>
    <row r="180" spans="1:5" ht="19.5" customHeight="1" thickBot="1">
      <c r="A180" s="44" t="s">
        <v>133</v>
      </c>
      <c r="B180" s="45" t="s">
        <v>147</v>
      </c>
      <c r="C180" s="46" t="s">
        <v>53</v>
      </c>
      <c r="D180" s="6" t="s">
        <v>54</v>
      </c>
      <c r="E180" s="48">
        <v>4000</v>
      </c>
    </row>
    <row r="181" spans="1:5" ht="19.5" customHeight="1" thickBot="1" thickTop="1">
      <c r="A181" s="23" t="s">
        <v>133</v>
      </c>
      <c r="B181" s="24" t="s">
        <v>149</v>
      </c>
      <c r="C181" s="24"/>
      <c r="D181" s="1" t="s">
        <v>35</v>
      </c>
      <c r="E181" s="26">
        <f>SUM(E182:E186)</f>
        <v>118500</v>
      </c>
    </row>
    <row r="182" spans="1:5" ht="19.5" customHeight="1" thickTop="1">
      <c r="A182" s="27" t="s">
        <v>133</v>
      </c>
      <c r="B182" s="28" t="s">
        <v>149</v>
      </c>
      <c r="C182" s="29" t="s">
        <v>141</v>
      </c>
      <c r="D182" s="13" t="s">
        <v>142</v>
      </c>
      <c r="E182" s="31">
        <v>87600</v>
      </c>
    </row>
    <row r="183" spans="1:5" ht="19.5" customHeight="1">
      <c r="A183" s="55" t="s">
        <v>133</v>
      </c>
      <c r="B183" s="56" t="s">
        <v>149</v>
      </c>
      <c r="C183" s="57" t="s">
        <v>47</v>
      </c>
      <c r="D183" s="5" t="s">
        <v>48</v>
      </c>
      <c r="E183" s="59">
        <v>2300</v>
      </c>
    </row>
    <row r="184" spans="1:5" ht="19.5" customHeight="1">
      <c r="A184" s="55" t="s">
        <v>133</v>
      </c>
      <c r="B184" s="56" t="s">
        <v>149</v>
      </c>
      <c r="C184" s="57" t="s">
        <v>4</v>
      </c>
      <c r="D184" s="58" t="s">
        <v>5</v>
      </c>
      <c r="E184" s="59">
        <v>7400</v>
      </c>
    </row>
    <row r="185" spans="1:5" ht="19.5" customHeight="1">
      <c r="A185" s="27" t="s">
        <v>133</v>
      </c>
      <c r="B185" s="28" t="s">
        <v>149</v>
      </c>
      <c r="C185" s="29" t="s">
        <v>150</v>
      </c>
      <c r="D185" s="88" t="s">
        <v>151</v>
      </c>
      <c r="E185" s="31">
        <v>2500</v>
      </c>
    </row>
    <row r="186" spans="1:5" ht="19.5" customHeight="1" thickBot="1">
      <c r="A186" s="44" t="s">
        <v>133</v>
      </c>
      <c r="B186" s="45" t="s">
        <v>149</v>
      </c>
      <c r="C186" s="46" t="s">
        <v>6</v>
      </c>
      <c r="D186" s="47" t="s">
        <v>7</v>
      </c>
      <c r="E186" s="48">
        <v>18700</v>
      </c>
    </row>
    <row r="187" ht="19.5" customHeight="1" thickBot="1" thickTop="1"/>
    <row r="188" spans="1:5" ht="19.5" customHeight="1" thickBot="1" thickTop="1">
      <c r="A188" s="66" t="s">
        <v>152</v>
      </c>
      <c r="B188" s="90" t="s">
        <v>153</v>
      </c>
      <c r="C188" s="91"/>
      <c r="D188" s="92"/>
      <c r="E188" s="67">
        <f>SUM(E189)</f>
        <v>50000</v>
      </c>
    </row>
    <row r="189" spans="1:5" ht="34.5" customHeight="1" thickBot="1" thickTop="1">
      <c r="A189" s="23" t="s">
        <v>152</v>
      </c>
      <c r="B189" s="24" t="s">
        <v>154</v>
      </c>
      <c r="C189" s="24"/>
      <c r="D189" s="15" t="s">
        <v>155</v>
      </c>
      <c r="E189" s="26">
        <f>SUM(E190:E192)</f>
        <v>50000</v>
      </c>
    </row>
    <row r="190" spans="1:5" ht="19.5" customHeight="1" thickTop="1">
      <c r="A190" s="32" t="s">
        <v>152</v>
      </c>
      <c r="B190" s="33" t="s">
        <v>154</v>
      </c>
      <c r="C190" s="34" t="s">
        <v>6</v>
      </c>
      <c r="D190" s="58" t="s">
        <v>7</v>
      </c>
      <c r="E190" s="36">
        <v>49000</v>
      </c>
    </row>
    <row r="191" spans="1:5" ht="19.5" customHeight="1">
      <c r="A191" s="32" t="s">
        <v>152</v>
      </c>
      <c r="B191" s="33" t="s">
        <v>154</v>
      </c>
      <c r="C191" s="34" t="s">
        <v>51</v>
      </c>
      <c r="D191" s="3" t="s">
        <v>52</v>
      </c>
      <c r="E191" s="36">
        <v>500</v>
      </c>
    </row>
    <row r="192" spans="1:5" ht="19.5" customHeight="1" thickBot="1">
      <c r="A192" s="44" t="s">
        <v>152</v>
      </c>
      <c r="B192" s="45" t="s">
        <v>154</v>
      </c>
      <c r="C192" s="46" t="s">
        <v>59</v>
      </c>
      <c r="D192" s="6" t="s">
        <v>60</v>
      </c>
      <c r="E192" s="48">
        <v>500</v>
      </c>
    </row>
    <row r="193" ht="36.75" customHeight="1" thickBot="1" thickTop="1"/>
    <row r="194" spans="1:5" ht="41.25" customHeight="1" thickBot="1" thickTop="1">
      <c r="A194" s="66" t="s">
        <v>156</v>
      </c>
      <c r="B194" s="90" t="s">
        <v>157</v>
      </c>
      <c r="C194" s="91"/>
      <c r="D194" s="92"/>
      <c r="E194" s="67">
        <f>SUM(E195,E197,E200,E202,E206,E208,E210)</f>
        <v>2661361</v>
      </c>
    </row>
    <row r="195" spans="1:5" ht="19.5" customHeight="1" thickBot="1" thickTop="1">
      <c r="A195" s="23" t="s">
        <v>156</v>
      </c>
      <c r="B195" s="24" t="s">
        <v>158</v>
      </c>
      <c r="C195" s="24"/>
      <c r="D195" s="15" t="s">
        <v>159</v>
      </c>
      <c r="E195" s="26">
        <f>SUM(E196:E196)</f>
        <v>2090661</v>
      </c>
    </row>
    <row r="196" spans="1:5" ht="19.5" customHeight="1" thickBot="1" thickTop="1">
      <c r="A196" s="37" t="s">
        <v>156</v>
      </c>
      <c r="B196" s="38" t="s">
        <v>158</v>
      </c>
      <c r="C196" s="39" t="s">
        <v>10</v>
      </c>
      <c r="D196" s="60" t="s">
        <v>11</v>
      </c>
      <c r="E196" s="40">
        <v>2090661</v>
      </c>
    </row>
    <row r="197" spans="1:5" ht="19.5" customHeight="1" thickBot="1" thickTop="1">
      <c r="A197" s="23" t="s">
        <v>156</v>
      </c>
      <c r="B197" s="24" t="s">
        <v>160</v>
      </c>
      <c r="C197" s="24"/>
      <c r="D197" s="15" t="s">
        <v>161</v>
      </c>
      <c r="E197" s="26">
        <f>SUM(E198:E199)</f>
        <v>15500</v>
      </c>
    </row>
    <row r="198" spans="1:5" ht="19.5" customHeight="1" thickTop="1">
      <c r="A198" s="27" t="s">
        <v>156</v>
      </c>
      <c r="B198" s="28" t="s">
        <v>160</v>
      </c>
      <c r="C198" s="29" t="s">
        <v>4</v>
      </c>
      <c r="D198" s="68" t="s">
        <v>5</v>
      </c>
      <c r="E198" s="31">
        <v>500</v>
      </c>
    </row>
    <row r="199" spans="1:5" ht="19.5" customHeight="1" thickBot="1">
      <c r="A199" s="32" t="s">
        <v>156</v>
      </c>
      <c r="B199" s="33" t="s">
        <v>160</v>
      </c>
      <c r="C199" s="34" t="s">
        <v>6</v>
      </c>
      <c r="D199" s="60" t="s">
        <v>7</v>
      </c>
      <c r="E199" s="36">
        <v>15000</v>
      </c>
    </row>
    <row r="200" spans="1:5" ht="19.5" customHeight="1" thickBot="1" thickTop="1">
      <c r="A200" s="23" t="s">
        <v>156</v>
      </c>
      <c r="B200" s="24" t="s">
        <v>162</v>
      </c>
      <c r="C200" s="24"/>
      <c r="D200" s="15" t="s">
        <v>163</v>
      </c>
      <c r="E200" s="26">
        <f>SUM(E201)</f>
        <v>200</v>
      </c>
    </row>
    <row r="201" spans="1:5" ht="19.5" customHeight="1" thickBot="1" thickTop="1">
      <c r="A201" s="23" t="s">
        <v>156</v>
      </c>
      <c r="B201" s="24" t="s">
        <v>162</v>
      </c>
      <c r="C201" s="24" t="s">
        <v>6</v>
      </c>
      <c r="D201" s="73" t="s">
        <v>7</v>
      </c>
      <c r="E201" s="26">
        <v>200</v>
      </c>
    </row>
    <row r="202" spans="1:5" ht="19.5" customHeight="1" thickBot="1" thickTop="1">
      <c r="A202" s="23" t="s">
        <v>156</v>
      </c>
      <c r="B202" s="24" t="s">
        <v>164</v>
      </c>
      <c r="C202" s="24"/>
      <c r="D202" s="15" t="s">
        <v>165</v>
      </c>
      <c r="E202" s="26">
        <f>SUM(E203:E205)</f>
        <v>277000</v>
      </c>
    </row>
    <row r="203" spans="1:5" ht="19.5" customHeight="1" thickTop="1">
      <c r="A203" s="52" t="s">
        <v>156</v>
      </c>
      <c r="B203" s="42" t="s">
        <v>164</v>
      </c>
      <c r="C203" s="53" t="s">
        <v>71</v>
      </c>
      <c r="D203" s="5" t="s">
        <v>72</v>
      </c>
      <c r="E203" s="54">
        <v>200000</v>
      </c>
    </row>
    <row r="204" spans="1:5" ht="19.5" customHeight="1">
      <c r="A204" s="32" t="s">
        <v>156</v>
      </c>
      <c r="B204" s="33" t="s">
        <v>164</v>
      </c>
      <c r="C204" s="34" t="s">
        <v>6</v>
      </c>
      <c r="D204" s="58" t="s">
        <v>7</v>
      </c>
      <c r="E204" s="40">
        <v>67000</v>
      </c>
    </row>
    <row r="205" spans="1:5" ht="19.5" customHeight="1" thickBot="1">
      <c r="A205" s="32" t="s">
        <v>156</v>
      </c>
      <c r="B205" s="33" t="s">
        <v>164</v>
      </c>
      <c r="C205" s="34" t="s">
        <v>10</v>
      </c>
      <c r="D205" s="64" t="s">
        <v>11</v>
      </c>
      <c r="E205" s="36">
        <v>10000</v>
      </c>
    </row>
    <row r="206" spans="1:5" ht="19.5" customHeight="1" thickBot="1" thickTop="1">
      <c r="A206" s="23" t="s">
        <v>156</v>
      </c>
      <c r="B206" s="24" t="s">
        <v>166</v>
      </c>
      <c r="C206" s="24"/>
      <c r="D206" s="10" t="s">
        <v>167</v>
      </c>
      <c r="E206" s="26">
        <f>SUM(E207)</f>
        <v>200000</v>
      </c>
    </row>
    <row r="207" spans="1:5" ht="34.5" customHeight="1" thickBot="1" thickTop="1">
      <c r="A207" s="74" t="s">
        <v>156</v>
      </c>
      <c r="B207" s="63" t="s">
        <v>166</v>
      </c>
      <c r="C207" s="63" t="s">
        <v>168</v>
      </c>
      <c r="D207" s="16" t="s">
        <v>169</v>
      </c>
      <c r="E207" s="65">
        <v>200000</v>
      </c>
    </row>
    <row r="208" spans="1:5" ht="19.5" customHeight="1" thickBot="1" thickTop="1">
      <c r="A208" s="74" t="s">
        <v>156</v>
      </c>
      <c r="B208" s="63" t="s">
        <v>191</v>
      </c>
      <c r="C208" s="63"/>
      <c r="D208" s="41" t="s">
        <v>17</v>
      </c>
      <c r="E208" s="65">
        <f>SUM(E209)</f>
        <v>5000</v>
      </c>
    </row>
    <row r="209" spans="1:5" ht="19.5" customHeight="1" thickBot="1" thickTop="1">
      <c r="A209" s="61" t="s">
        <v>156</v>
      </c>
      <c r="B209" s="43" t="s">
        <v>191</v>
      </c>
      <c r="C209" s="63" t="s">
        <v>6</v>
      </c>
      <c r="D209" s="73" t="s">
        <v>7</v>
      </c>
      <c r="E209" s="65">
        <v>5000</v>
      </c>
    </row>
    <row r="210" spans="1:5" ht="19.5" customHeight="1" thickBot="1" thickTop="1">
      <c r="A210" s="23" t="s">
        <v>156</v>
      </c>
      <c r="B210" s="24" t="s">
        <v>170</v>
      </c>
      <c r="C210" s="24"/>
      <c r="D210" s="15" t="s">
        <v>19</v>
      </c>
      <c r="E210" s="26">
        <f>SUM(E211:E213)</f>
        <v>73000</v>
      </c>
    </row>
    <row r="211" spans="1:5" ht="19.5" customHeight="1" thickBot="1" thickTop="1">
      <c r="A211" s="51" t="s">
        <v>156</v>
      </c>
      <c r="B211" s="62" t="s">
        <v>170</v>
      </c>
      <c r="C211" s="24" t="s">
        <v>4</v>
      </c>
      <c r="D211" s="73" t="s">
        <v>5</v>
      </c>
      <c r="E211" s="26">
        <v>1000</v>
      </c>
    </row>
    <row r="212" spans="1:5" ht="19.5" customHeight="1" thickBot="1" thickTop="1">
      <c r="A212" s="61" t="s">
        <v>156</v>
      </c>
      <c r="B212" s="43" t="s">
        <v>170</v>
      </c>
      <c r="C212" s="63" t="s">
        <v>6</v>
      </c>
      <c r="D212" s="64" t="s">
        <v>7</v>
      </c>
      <c r="E212" s="65">
        <v>12000</v>
      </c>
    </row>
    <row r="213" spans="1:5" ht="19.5" customHeight="1" thickBot="1" thickTop="1">
      <c r="A213" s="61" t="s">
        <v>156</v>
      </c>
      <c r="B213" s="43" t="s">
        <v>170</v>
      </c>
      <c r="C213" s="63" t="s">
        <v>10</v>
      </c>
      <c r="D213" s="64" t="s">
        <v>11</v>
      </c>
      <c r="E213" s="65">
        <v>60000</v>
      </c>
    </row>
    <row r="214" ht="53.25" customHeight="1" thickBot="1" thickTop="1"/>
    <row r="215" spans="1:5" ht="19.5" customHeight="1" thickBot="1" thickTop="1">
      <c r="A215" s="66" t="s">
        <v>171</v>
      </c>
      <c r="B215" s="90" t="s">
        <v>172</v>
      </c>
      <c r="C215" s="91"/>
      <c r="D215" s="92"/>
      <c r="E215" s="67">
        <f>SUM(E216,E220,E222)</f>
        <v>155600</v>
      </c>
    </row>
    <row r="216" spans="1:5" ht="19.5" customHeight="1" thickBot="1" thickTop="1">
      <c r="A216" s="23" t="s">
        <v>171</v>
      </c>
      <c r="B216" s="24" t="s">
        <v>173</v>
      </c>
      <c r="C216" s="24"/>
      <c r="D216" s="15" t="s">
        <v>174</v>
      </c>
      <c r="E216" s="26">
        <f>SUM(E217:E219)</f>
        <v>25600</v>
      </c>
    </row>
    <row r="217" spans="1:5" ht="19.5" customHeight="1" thickTop="1">
      <c r="A217" s="37" t="s">
        <v>171</v>
      </c>
      <c r="B217" s="38" t="s">
        <v>173</v>
      </c>
      <c r="C217" s="39" t="s">
        <v>4</v>
      </c>
      <c r="D217" s="30" t="s">
        <v>5</v>
      </c>
      <c r="E217" s="40">
        <v>4200</v>
      </c>
    </row>
    <row r="218" spans="1:5" ht="19.5" customHeight="1">
      <c r="A218" s="32" t="s">
        <v>171</v>
      </c>
      <c r="B218" s="33" t="s">
        <v>173</v>
      </c>
      <c r="C218" s="34" t="s">
        <v>6</v>
      </c>
      <c r="D218" s="58" t="s">
        <v>7</v>
      </c>
      <c r="E218" s="36">
        <v>19900</v>
      </c>
    </row>
    <row r="219" spans="1:5" ht="19.5" customHeight="1" thickBot="1">
      <c r="A219" s="32" t="s">
        <v>171</v>
      </c>
      <c r="B219" s="33" t="s">
        <v>173</v>
      </c>
      <c r="C219" s="34" t="s">
        <v>51</v>
      </c>
      <c r="D219" s="6" t="s">
        <v>52</v>
      </c>
      <c r="E219" s="36">
        <v>1500</v>
      </c>
    </row>
    <row r="220" spans="1:5" ht="19.5" customHeight="1" thickBot="1" thickTop="1">
      <c r="A220" s="23" t="s">
        <v>171</v>
      </c>
      <c r="B220" s="24" t="s">
        <v>175</v>
      </c>
      <c r="C220" s="24"/>
      <c r="D220" s="15" t="s">
        <v>176</v>
      </c>
      <c r="E220" s="26">
        <f>SUM(E221)</f>
        <v>115000</v>
      </c>
    </row>
    <row r="221" spans="1:5" ht="19.5" customHeight="1" thickBot="1" thickTop="1">
      <c r="A221" s="37" t="s">
        <v>171</v>
      </c>
      <c r="B221" s="38" t="s">
        <v>175</v>
      </c>
      <c r="C221" s="39" t="s">
        <v>177</v>
      </c>
      <c r="D221" s="69" t="s">
        <v>178</v>
      </c>
      <c r="E221" s="40">
        <v>115000</v>
      </c>
    </row>
    <row r="222" spans="1:5" ht="19.5" customHeight="1" thickBot="1" thickTop="1">
      <c r="A222" s="23" t="s">
        <v>171</v>
      </c>
      <c r="B222" s="24" t="s">
        <v>179</v>
      </c>
      <c r="C222" s="24"/>
      <c r="D222" s="15" t="s">
        <v>180</v>
      </c>
      <c r="E222" s="26">
        <f>SUM(E223:E225)</f>
        <v>15000</v>
      </c>
    </row>
    <row r="223" spans="1:5" ht="60.75" customHeight="1" thickTop="1">
      <c r="A223" s="37" t="s">
        <v>171</v>
      </c>
      <c r="B223" s="38" t="s">
        <v>179</v>
      </c>
      <c r="C223" s="39" t="s">
        <v>131</v>
      </c>
      <c r="D223" s="68" t="s">
        <v>132</v>
      </c>
      <c r="E223" s="40">
        <v>5000</v>
      </c>
    </row>
    <row r="224" spans="1:5" ht="19.5" customHeight="1">
      <c r="A224" s="32" t="s">
        <v>171</v>
      </c>
      <c r="B224" s="33" t="s">
        <v>179</v>
      </c>
      <c r="C224" s="34" t="s">
        <v>4</v>
      </c>
      <c r="D224" s="68" t="s">
        <v>5</v>
      </c>
      <c r="E224" s="36">
        <v>5000</v>
      </c>
    </row>
    <row r="225" spans="1:5" ht="19.5" customHeight="1" thickBot="1">
      <c r="A225" s="44" t="s">
        <v>171</v>
      </c>
      <c r="B225" s="45" t="s">
        <v>179</v>
      </c>
      <c r="C225" s="46" t="s">
        <v>6</v>
      </c>
      <c r="D225" s="47" t="s">
        <v>7</v>
      </c>
      <c r="E225" s="48">
        <v>5000</v>
      </c>
    </row>
    <row r="226" spans="1:5" ht="19.5" customHeight="1" thickBot="1" thickTop="1">
      <c r="A226" s="75"/>
      <c r="B226" s="76"/>
      <c r="C226" s="76"/>
      <c r="D226" s="35"/>
      <c r="E226" s="40"/>
    </row>
    <row r="227" spans="1:5" ht="19.5" customHeight="1" thickBot="1" thickTop="1">
      <c r="A227" s="66" t="s">
        <v>183</v>
      </c>
      <c r="B227" s="90" t="s">
        <v>184</v>
      </c>
      <c r="C227" s="91"/>
      <c r="D227" s="92"/>
      <c r="E227" s="77">
        <f>SUM(E228,E235,E238,E240)</f>
        <v>139500</v>
      </c>
    </row>
    <row r="228" spans="1:5" ht="19.5" customHeight="1" thickBot="1" thickTop="1">
      <c r="A228" s="23" t="s">
        <v>183</v>
      </c>
      <c r="B228" s="24" t="s">
        <v>185</v>
      </c>
      <c r="C228" s="24"/>
      <c r="D228" s="15" t="s">
        <v>19</v>
      </c>
      <c r="E228" s="26">
        <f>SUM(E229:E234)</f>
        <v>139500</v>
      </c>
    </row>
    <row r="229" spans="1:5" ht="19.5" customHeight="1" thickTop="1">
      <c r="A229" s="37" t="s">
        <v>183</v>
      </c>
      <c r="B229" s="38" t="s">
        <v>185</v>
      </c>
      <c r="C229" s="39" t="s">
        <v>4</v>
      </c>
      <c r="D229" s="68" t="s">
        <v>5</v>
      </c>
      <c r="E229" s="40">
        <v>30000</v>
      </c>
    </row>
    <row r="230" spans="1:5" ht="19.5" customHeight="1">
      <c r="A230" s="32" t="s">
        <v>183</v>
      </c>
      <c r="B230" s="33" t="s">
        <v>185</v>
      </c>
      <c r="C230" s="34" t="s">
        <v>71</v>
      </c>
      <c r="D230" s="5" t="s">
        <v>72</v>
      </c>
      <c r="E230" s="36">
        <v>500</v>
      </c>
    </row>
    <row r="231" spans="1:5" ht="19.5" customHeight="1">
      <c r="A231" s="32" t="s">
        <v>183</v>
      </c>
      <c r="B231" s="33" t="s">
        <v>185</v>
      </c>
      <c r="C231" s="34" t="s">
        <v>6</v>
      </c>
      <c r="D231" s="58" t="s">
        <v>7</v>
      </c>
      <c r="E231" s="36">
        <v>9500</v>
      </c>
    </row>
    <row r="232" spans="1:5" ht="19.5" customHeight="1">
      <c r="A232" s="32" t="s">
        <v>183</v>
      </c>
      <c r="B232" s="33" t="s">
        <v>186</v>
      </c>
      <c r="C232" s="34" t="s">
        <v>51</v>
      </c>
      <c r="D232" s="5" t="s">
        <v>52</v>
      </c>
      <c r="E232" s="36">
        <v>40000</v>
      </c>
    </row>
    <row r="233" spans="1:5" ht="19.5" customHeight="1">
      <c r="A233" s="32" t="s">
        <v>183</v>
      </c>
      <c r="B233" s="33" t="s">
        <v>186</v>
      </c>
      <c r="C233" s="34" t="s">
        <v>59</v>
      </c>
      <c r="D233" s="5" t="s">
        <v>60</v>
      </c>
      <c r="E233" s="36">
        <v>20000</v>
      </c>
    </row>
    <row r="234" spans="1:5" ht="19.5" customHeight="1" thickBot="1">
      <c r="A234" s="44" t="s">
        <v>183</v>
      </c>
      <c r="B234" s="45" t="s">
        <v>186</v>
      </c>
      <c r="C234" s="46" t="s">
        <v>10</v>
      </c>
      <c r="D234" s="64" t="s">
        <v>11</v>
      </c>
      <c r="E234" s="48">
        <v>39500</v>
      </c>
    </row>
    <row r="235" ht="27" customHeight="1" thickBot="1" thickTop="1"/>
    <row r="236" spans="1:5" ht="29.25" customHeight="1" thickBot="1" thickTop="1">
      <c r="A236" s="100" t="s">
        <v>182</v>
      </c>
      <c r="B236" s="101"/>
      <c r="C236" s="101"/>
      <c r="D236" s="78"/>
      <c r="E236" s="79">
        <f>SUM(E4,E20,E30,E45,E84,E88,E94,E106,E110,E116,E150,E162,E188,E194,E215,E227)</f>
        <v>12816809</v>
      </c>
    </row>
    <row r="237" spans="1:5" ht="19.5" customHeight="1" thickBot="1" thickTop="1">
      <c r="A237" s="80"/>
      <c r="C237" s="81">
        <v>992</v>
      </c>
      <c r="D237" s="16" t="s">
        <v>181</v>
      </c>
      <c r="E237" s="82">
        <v>202358</v>
      </c>
    </row>
    <row r="238" ht="19.5" customHeight="1" thickTop="1"/>
  </sheetData>
  <mergeCells count="19">
    <mergeCell ref="B150:D150"/>
    <mergeCell ref="B162:D162"/>
    <mergeCell ref="B1:E1"/>
    <mergeCell ref="A236:C236"/>
    <mergeCell ref="B194:D194"/>
    <mergeCell ref="B215:D215"/>
    <mergeCell ref="B227:D227"/>
    <mergeCell ref="B188:D188"/>
    <mergeCell ref="B94:D94"/>
    <mergeCell ref="B106:D106"/>
    <mergeCell ref="B110:D110"/>
    <mergeCell ref="B116:D116"/>
    <mergeCell ref="B45:D45"/>
    <mergeCell ref="B84:D84"/>
    <mergeCell ref="B88:D88"/>
    <mergeCell ref="A2:E2"/>
    <mergeCell ref="B20:D20"/>
    <mergeCell ref="B4:D4"/>
    <mergeCell ref="B30:D30"/>
  </mergeCells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2003-03-20T11:27:39Z</cp:lastPrinted>
  <dcterms:created xsi:type="dcterms:W3CDTF">2002-11-13T09:26:52Z</dcterms:created>
  <dcterms:modified xsi:type="dcterms:W3CDTF">2003-07-23T09:44:03Z</dcterms:modified>
  <cp:category/>
  <cp:version/>
  <cp:contentType/>
  <cp:contentStatus/>
</cp:coreProperties>
</file>