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1"/>
  </bookViews>
  <sheets>
    <sheet name="załacznik nr 1" sheetId="1" r:id="rId1"/>
    <sheet name="załacznik nr 2" sheetId="2" r:id="rId2"/>
    <sheet name="załacznik nr 3" sheetId="3" r:id="rId3"/>
  </sheets>
  <definedNames>
    <definedName name="_xlnm.Print_Titles" localSheetId="2">'załacznik nr 3'!$7:$12</definedName>
  </definedNames>
  <calcPr fullCalcOnLoad="1"/>
</workbook>
</file>

<file path=xl/sharedStrings.xml><?xml version="1.0" encoding="utf-8"?>
<sst xmlns="http://schemas.openxmlformats.org/spreadsheetml/2006/main" count="127" uniqueCount="98">
  <si>
    <t>Dział</t>
  </si>
  <si>
    <t>Rozdział</t>
  </si>
  <si>
    <t>Paragraf</t>
  </si>
  <si>
    <t>Treść</t>
  </si>
  <si>
    <t>700</t>
  </si>
  <si>
    <t>Gospodarka mieszkaniowa</t>
  </si>
  <si>
    <t>70095</t>
  </si>
  <si>
    <t>Pozostała działalność</t>
  </si>
  <si>
    <t>750</t>
  </si>
  <si>
    <t>Administracja publiczna</t>
  </si>
  <si>
    <t>75095</t>
  </si>
  <si>
    <t>756</t>
  </si>
  <si>
    <t>Dochody od osób prawnych, od osób fizycznych i od innych jednostek nieposiadających osobowości prawnej oraz wydatki związane z ich poborem</t>
  </si>
  <si>
    <t>75615</t>
  </si>
  <si>
    <t>Wpływy z podatku rolnego, podatku leśnego, podatku od czynności cywilnoprawnych, podatków i opłat lokalnych od osób prawnych i innych jednostek organizacyjnych</t>
  </si>
  <si>
    <t>852</t>
  </si>
  <si>
    <t>Pomoc społeczna</t>
  </si>
  <si>
    <t>2030</t>
  </si>
  <si>
    <t>Dotacje celowe otrzymane z budżetu państwa na realizację własnych zadań bieżących gmin (związków gmin)</t>
  </si>
  <si>
    <t>Razem</t>
  </si>
  <si>
    <t>Załącznik Nr 1 do Uchwały Rady Gminy Chojnów</t>
  </si>
  <si>
    <t>DOCHODY</t>
  </si>
  <si>
    <t>Zmniejszenia</t>
  </si>
  <si>
    <t>Zwiększenia</t>
  </si>
  <si>
    <t>Przychody z zaciągniętych pożyczek i kredytów na rynku krajowym</t>
  </si>
  <si>
    <t>RAZEM</t>
  </si>
  <si>
    <t>6050</t>
  </si>
  <si>
    <t>Wydatki inwestycyjne jednostek budżetowych</t>
  </si>
  <si>
    <t>75023</t>
  </si>
  <si>
    <t>Urzędy gmin (miast i miast na prawach powiatu)</t>
  </si>
  <si>
    <t>4010</t>
  </si>
  <si>
    <t>Wynagrodzenia osobowe pracowników</t>
  </si>
  <si>
    <t>4300</t>
  </si>
  <si>
    <t>Zakup usług pozostałych</t>
  </si>
  <si>
    <t>Załącznik Nr 2 do Uchwały Rady Gminy Chojnów</t>
  </si>
  <si>
    <t>WYDATKI</t>
  </si>
  <si>
    <t>Środki własne</t>
  </si>
  <si>
    <t>010</t>
  </si>
  <si>
    <t>01010</t>
  </si>
  <si>
    <t>600</t>
  </si>
  <si>
    <t>60016</t>
  </si>
  <si>
    <t>0330</t>
  </si>
  <si>
    <t>€</t>
  </si>
  <si>
    <t>Podatek leśny</t>
  </si>
  <si>
    <t>4600</t>
  </si>
  <si>
    <t>4500</t>
  </si>
  <si>
    <t>75097</t>
  </si>
  <si>
    <t>4160</t>
  </si>
  <si>
    <t>85219</t>
  </si>
  <si>
    <t>Rolnictwo i łowiectwo</t>
  </si>
  <si>
    <t>Transport i łączność</t>
  </si>
  <si>
    <t>Drogi publiczne gminne</t>
  </si>
  <si>
    <t>Gospodarstwa pomocnicze</t>
  </si>
  <si>
    <t>Ośrodki pomocy społecznej</t>
  </si>
  <si>
    <t>Pokrycie ujemnego wyniku finansowego i przejętych zobowiązań po likwidowanych i przekształcanych jednostkach zaliczanych do sektora finansów publicznych</t>
  </si>
  <si>
    <t>Pozostałe podatki na rzecz budżetów jednostek samorządu terytorialnego</t>
  </si>
  <si>
    <t>Kary i odszkodowania wypłacane na rzecz osób prawnych i innych jednostek organizacyjnych</t>
  </si>
  <si>
    <t>Wydatki na programy i projekty realizowane</t>
  </si>
  <si>
    <t>Lp.</t>
  </si>
  <si>
    <t>Projekt</t>
  </si>
  <si>
    <t>Klasyfikacja
(dział, rozdział)</t>
  </si>
  <si>
    <t>Wydatki w okresie realizacji projektu 
(całkowita wartość Projektu)</t>
  </si>
  <si>
    <t>z tego:</t>
  </si>
  <si>
    <t>Środki z budżetu JST i budżetu Państwa</t>
  </si>
  <si>
    <t>Środki z budżetu UE</t>
  </si>
  <si>
    <t>Wydatki razem (6+7+8)</t>
  </si>
  <si>
    <t>z tego źródła finansowania:</t>
  </si>
  <si>
    <t>Wydatki razem (10+11+12)</t>
  </si>
  <si>
    <t>pożyczki i kredyty</t>
  </si>
  <si>
    <t xml:space="preserve">pozostałe </t>
  </si>
  <si>
    <t>pożyczki na prefinansowa-nie z budżetu państwa</t>
  </si>
  <si>
    <t>I</t>
  </si>
  <si>
    <t>Wydatki majątkowe razem</t>
  </si>
  <si>
    <t>1.1</t>
  </si>
  <si>
    <t>010.01010</t>
  </si>
  <si>
    <t>Rok 2010</t>
  </si>
  <si>
    <t>Wydatki  razem</t>
  </si>
  <si>
    <t>1.2</t>
  </si>
  <si>
    <t>1.3</t>
  </si>
  <si>
    <t>600.60016</t>
  </si>
  <si>
    <t>II</t>
  </si>
  <si>
    <t>Wydatki bieżące razem</t>
  </si>
  <si>
    <t>OGÓŁEM (I+II)</t>
  </si>
  <si>
    <t>Załącznik Nr 15 do Uchwały Rady Gminy Chojnów                                                                              Nr Nr XLIII/257/2009 z dnia 18 grudnia 2009 r.</t>
  </si>
  <si>
    <t>Program: PROW 2007 - 2013</t>
  </si>
  <si>
    <r>
      <t>Działanie: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413 Wdrażanie lokalnych strategii rozwoju</t>
    </r>
  </si>
  <si>
    <r>
      <t>nazwa projektu:</t>
    </r>
    <r>
      <rPr>
        <b/>
        <sz val="10"/>
        <rFont val="Arial"/>
        <family val="2"/>
      </rPr>
      <t xml:space="preserve"> Obsługa artystyczno – rekreacyjna Gminnego Dnia Dziecka 2010</t>
    </r>
  </si>
  <si>
    <t>750.75095</t>
  </si>
  <si>
    <r>
      <t>Działanie: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4.1/413 Wdrażanie lokalnych strategii rozwoju</t>
    </r>
  </si>
  <si>
    <r>
      <t>Działanie: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321 Podstawowe usługi dla gospodarki i ludności wiejskiej</t>
    </r>
  </si>
  <si>
    <t xml:space="preserve">nazwa projektu: Remont świetlicy wiejskiej w Goliszowie
</t>
  </si>
  <si>
    <t>nazwa projektu: Budowa sieci wodno – kanalizacyjnej dla wsi Pawlikowice etap II</t>
  </si>
  <si>
    <t xml:space="preserve">ze środków funduszy strukturalnych i Funduszu Spójności </t>
  </si>
  <si>
    <t>nazwa projektu: Budowa chodnika we wsi Rokitki - etap I wraz z poszerzeniem jezdni drogi - etap II</t>
  </si>
  <si>
    <t>700.70095</t>
  </si>
  <si>
    <t>Nr L/283/2010 z dnia 26 kwietnia 2010r.</t>
  </si>
  <si>
    <t>Załącznik Nr 3 do Uchwały Rady Gminy Chojnów Nr L/283/2010                                               z dnia 26 kwietnia 2010r.</t>
  </si>
  <si>
    <t>Infrastruktura wodociągowa i sanitacyjna wsi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</si>
</sst>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?,??0.00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b/>
      <sz val="8.25"/>
      <color indexed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8.5"/>
      <color indexed="8"/>
      <name val="Arial"/>
      <family val="0"/>
    </font>
    <font>
      <b/>
      <sz val="8"/>
      <color indexed="8"/>
      <name val="Arial CE"/>
      <family val="0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13"/>
      <name val="Bookman Old Style"/>
      <family val="1"/>
    </font>
    <font>
      <sz val="7"/>
      <name val="Arial"/>
      <family val="0"/>
    </font>
    <font>
      <b/>
      <sz val="6"/>
      <name val="Arial"/>
      <family val="2"/>
    </font>
    <font>
      <b/>
      <sz val="9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thick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9"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ill="1" applyBorder="1" applyAlignment="1" applyProtection="1">
      <alignment/>
      <protection locked="0"/>
    </xf>
    <xf numFmtId="49" fontId="2" fillId="2" borderId="0" xfId="0" applyBorder="1" applyAlignment="1">
      <alignment vertical="center" wrapText="1"/>
    </xf>
    <xf numFmtId="49" fontId="2" fillId="2" borderId="0" xfId="0" applyBorder="1" applyAlignment="1">
      <alignment vertical="center" wrapText="1"/>
    </xf>
    <xf numFmtId="49" fontId="2" fillId="2" borderId="0" xfId="0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49" fontId="4" fillId="3" borderId="4" xfId="0" applyFont="1" applyBorder="1" applyAlignment="1">
      <alignment horizontal="center" vertical="center" wrapText="1"/>
    </xf>
    <xf numFmtId="49" fontId="7" fillId="3" borderId="5" xfId="0" applyFont="1" applyBorder="1" applyAlignment="1">
      <alignment horizontal="center" vertical="center" wrapText="1"/>
    </xf>
    <xf numFmtId="49" fontId="4" fillId="3" borderId="5" xfId="0" applyFont="1" applyBorder="1" applyAlignment="1">
      <alignment horizontal="center" vertical="center" wrapText="1"/>
    </xf>
    <xf numFmtId="49" fontId="4" fillId="3" borderId="5" xfId="0" applyBorder="1" applyAlignment="1">
      <alignment horizontal="justify" vertical="center" wrapText="1"/>
    </xf>
    <xf numFmtId="43" fontId="4" fillId="3" borderId="5" xfId="0" applyNumberFormat="1" applyBorder="1" applyAlignment="1">
      <alignment horizontal="right" vertical="center" wrapText="1"/>
    </xf>
    <xf numFmtId="43" fontId="4" fillId="3" borderId="6" xfId="0" applyNumberFormat="1" applyBorder="1" applyAlignment="1">
      <alignment horizontal="right" vertical="center" wrapText="1"/>
    </xf>
    <xf numFmtId="49" fontId="8" fillId="2" borderId="4" xfId="0" applyFont="1" applyBorder="1" applyAlignment="1">
      <alignment horizontal="center" vertical="center" wrapText="1"/>
    </xf>
    <xf numFmtId="49" fontId="8" fillId="4" borderId="5" xfId="0" applyFont="1" applyBorder="1" applyAlignment="1">
      <alignment horizontal="center" vertical="center" wrapText="1"/>
    </xf>
    <xf numFmtId="49" fontId="7" fillId="4" borderId="5" xfId="0" applyFont="1" applyBorder="1" applyAlignment="1">
      <alignment horizontal="center" vertical="center" wrapText="1"/>
    </xf>
    <xf numFmtId="49" fontId="5" fillId="4" borderId="5" xfId="0" applyBorder="1" applyAlignment="1">
      <alignment horizontal="justify" vertical="center" wrapText="1"/>
    </xf>
    <xf numFmtId="43" fontId="5" fillId="4" borderId="5" xfId="0" applyNumberFormat="1" applyBorder="1" applyAlignment="1">
      <alignment horizontal="right" vertical="center" wrapText="1"/>
    </xf>
    <xf numFmtId="43" fontId="5" fillId="4" borderId="6" xfId="0" applyNumberFormat="1" applyBorder="1" applyAlignment="1">
      <alignment horizontal="right" vertical="center" wrapText="1"/>
    </xf>
    <xf numFmtId="49" fontId="8" fillId="2" borderId="5" xfId="0" applyFont="1" applyBorder="1" applyAlignment="1">
      <alignment horizontal="center" vertical="center" wrapText="1"/>
    </xf>
    <xf numFmtId="49" fontId="5" fillId="2" borderId="5" xfId="0" applyBorder="1" applyAlignment="1">
      <alignment horizontal="justify" vertical="center" wrapText="1"/>
    </xf>
    <xf numFmtId="43" fontId="5" fillId="2" borderId="5" xfId="0" applyNumberFormat="1" applyBorder="1" applyAlignment="1">
      <alignment horizontal="right" vertical="center" wrapText="1"/>
    </xf>
    <xf numFmtId="43" fontId="5" fillId="2" borderId="6" xfId="0" applyNumberFormat="1" applyBorder="1" applyAlignment="1">
      <alignment horizontal="right" vertical="center" wrapText="1"/>
    </xf>
    <xf numFmtId="49" fontId="8" fillId="2" borderId="7" xfId="0" applyFont="1" applyBorder="1" applyAlignment="1">
      <alignment horizontal="center" vertical="center" wrapText="1"/>
    </xf>
    <xf numFmtId="49" fontId="8" fillId="2" borderId="8" xfId="0" applyFont="1" applyBorder="1" applyAlignment="1">
      <alignment horizontal="center" vertical="center" wrapText="1"/>
    </xf>
    <xf numFmtId="49" fontId="5" fillId="2" borderId="8" xfId="0" applyBorder="1" applyAlignment="1">
      <alignment horizontal="justify" vertical="center" wrapText="1"/>
    </xf>
    <xf numFmtId="43" fontId="5" fillId="2" borderId="8" xfId="0" applyNumberFormat="1" applyBorder="1" applyAlignment="1">
      <alignment horizontal="right" vertical="center" wrapText="1"/>
    </xf>
    <xf numFmtId="43" fontId="5" fillId="2" borderId="9" xfId="0" applyNumberFormat="1" applyBorder="1" applyAlignment="1">
      <alignment horizontal="right" vertical="center" wrapText="1"/>
    </xf>
    <xf numFmtId="49" fontId="2" fillId="2" borderId="10" xfId="0" applyFont="1" applyBorder="1" applyAlignment="1">
      <alignment vertical="center" wrapText="1"/>
    </xf>
    <xf numFmtId="43" fontId="6" fillId="2" borderId="11" xfId="0" applyNumberFormat="1" applyFont="1" applyBorder="1" applyAlignment="1">
      <alignment vertical="center" wrapText="1"/>
    </xf>
    <xf numFmtId="43" fontId="6" fillId="2" borderId="12" xfId="0" applyNumberFormat="1" applyFont="1" applyBorder="1" applyAlignment="1">
      <alignment vertical="center" wrapText="1"/>
    </xf>
    <xf numFmtId="43" fontId="6" fillId="2" borderId="11" xfId="0" applyNumberFormat="1" applyFont="1" applyBorder="1" applyAlignment="1">
      <alignment horizontal="center" vertical="center" wrapText="1"/>
    </xf>
    <xf numFmtId="0" fontId="11" fillId="0" borderId="0" xfId="0" applyFill="1" applyBorder="1" applyAlignment="1">
      <alignment/>
    </xf>
    <xf numFmtId="0" fontId="12" fillId="5" borderId="13" xfId="0" applyFont="1" applyFill="1" applyBorder="1" applyAlignment="1">
      <alignment vertical="center"/>
    </xf>
    <xf numFmtId="43" fontId="12" fillId="5" borderId="14" xfId="0" applyNumberFormat="1" applyFont="1" applyFill="1" applyBorder="1" applyAlignment="1">
      <alignment vertical="center"/>
    </xf>
    <xf numFmtId="43" fontId="15" fillId="5" borderId="15" xfId="0" applyNumberFormat="1" applyFont="1" applyFill="1" applyBorder="1" applyAlignment="1">
      <alignment vertical="center"/>
    </xf>
    <xf numFmtId="164" fontId="15" fillId="5" borderId="16" xfId="0" applyNumberFormat="1" applyFont="1" applyFill="1" applyBorder="1" applyAlignment="1">
      <alignment vertical="center"/>
    </xf>
    <xf numFmtId="43" fontId="16" fillId="5" borderId="5" xfId="0" applyNumberFormat="1" applyFont="1" applyFill="1" applyBorder="1" applyAlignment="1" applyProtection="1">
      <alignment vertical="center"/>
      <protection locked="0"/>
    </xf>
    <xf numFmtId="43" fontId="16" fillId="5" borderId="6" xfId="0" applyNumberFormat="1" applyFont="1" applyFill="1" applyBorder="1" applyAlignment="1" applyProtection="1">
      <alignment vertical="center"/>
      <protection locked="0"/>
    </xf>
    <xf numFmtId="49" fontId="7" fillId="2" borderId="4" xfId="0" applyFont="1" applyBorder="1" applyAlignment="1">
      <alignment horizontal="center" vertical="center" wrapText="1"/>
    </xf>
    <xf numFmtId="49" fontId="8" fillId="4" borderId="5" xfId="0" applyFont="1" applyBorder="1" applyAlignment="1">
      <alignment horizontal="center" vertical="center" wrapText="1"/>
    </xf>
    <xf numFmtId="49" fontId="7" fillId="4" borderId="5" xfId="0" applyFont="1" applyBorder="1" applyAlignment="1">
      <alignment horizontal="center" vertical="center" wrapText="1"/>
    </xf>
    <xf numFmtId="43" fontId="5" fillId="4" borderId="5" xfId="0" applyNumberFormat="1" applyFont="1" applyBorder="1" applyAlignment="1">
      <alignment vertical="center" wrapText="1"/>
    </xf>
    <xf numFmtId="43" fontId="5" fillId="4" borderId="6" xfId="0" applyNumberFormat="1" applyFont="1" applyBorder="1" applyAlignment="1">
      <alignment vertical="center" wrapText="1"/>
    </xf>
    <xf numFmtId="49" fontId="8" fillId="2" borderId="4" xfId="0" applyFont="1" applyBorder="1" applyAlignment="1">
      <alignment horizontal="center" vertical="center" wrapText="1"/>
    </xf>
    <xf numFmtId="49" fontId="8" fillId="2" borderId="5" xfId="0" applyFont="1" applyBorder="1" applyAlignment="1">
      <alignment horizontal="center" vertical="center" wrapText="1"/>
    </xf>
    <xf numFmtId="43" fontId="5" fillId="2" borderId="5" xfId="0" applyNumberFormat="1" applyBorder="1" applyAlignment="1">
      <alignment vertical="center" wrapText="1"/>
    </xf>
    <xf numFmtId="43" fontId="5" fillId="2" borderId="6" xfId="0" applyNumberFormat="1" applyBorder="1" applyAlignment="1">
      <alignment vertical="center" wrapText="1"/>
    </xf>
    <xf numFmtId="49" fontId="8" fillId="2" borderId="7" xfId="0" applyFont="1" applyBorder="1" applyAlignment="1">
      <alignment horizontal="center" vertical="center" wrapText="1"/>
    </xf>
    <xf numFmtId="49" fontId="8" fillId="2" borderId="8" xfId="0" applyFont="1" applyBorder="1" applyAlignment="1">
      <alignment horizontal="center" vertical="center" wrapText="1"/>
    </xf>
    <xf numFmtId="43" fontId="5" fillId="2" borderId="8" xfId="0" applyNumberFormat="1" applyFont="1" applyBorder="1" applyAlignment="1">
      <alignment vertical="center" wrapText="1"/>
    </xf>
    <xf numFmtId="43" fontId="5" fillId="2" borderId="9" xfId="0" applyNumberFormat="1" applyFont="1" applyBorder="1" applyAlignment="1">
      <alignment vertical="center" wrapText="1"/>
    </xf>
    <xf numFmtId="43" fontId="6" fillId="2" borderId="11" xfId="0" applyNumberFormat="1" applyBorder="1" applyAlignment="1">
      <alignment vertical="center" wrapText="1"/>
    </xf>
    <xf numFmtId="43" fontId="6" fillId="2" borderId="12" xfId="0" applyNumberFormat="1" applyBorder="1" applyAlignment="1">
      <alignment vertical="center" wrapText="1"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center"/>
    </xf>
    <xf numFmtId="0" fontId="11" fillId="0" borderId="0" xfId="0" applyAlignment="1">
      <alignment/>
    </xf>
    <xf numFmtId="49" fontId="5" fillId="4" borderId="5" xfId="0" applyFont="1" applyBorder="1" applyAlignment="1">
      <alignment horizontal="justify" vertical="center" wrapText="1"/>
    </xf>
    <xf numFmtId="49" fontId="12" fillId="5" borderId="17" xfId="0" applyNumberFormat="1" applyFont="1" applyFill="1" applyBorder="1" applyAlignment="1">
      <alignment horizontal="center" vertical="center"/>
    </xf>
    <xf numFmtId="43" fontId="9" fillId="5" borderId="18" xfId="0" applyNumberFormat="1" applyFont="1" applyFill="1" applyBorder="1" applyAlignment="1">
      <alignment vertical="center"/>
    </xf>
    <xf numFmtId="43" fontId="9" fillId="5" borderId="19" xfId="0" applyNumberFormat="1" applyFont="1" applyFill="1" applyBorder="1" applyAlignment="1">
      <alignment vertical="center"/>
    </xf>
    <xf numFmtId="49" fontId="1" fillId="4" borderId="5" xfId="0" applyFont="1" applyBorder="1" applyAlignment="1">
      <alignment horizontal="justify" vertical="center" wrapText="1"/>
    </xf>
    <xf numFmtId="49" fontId="5" fillId="2" borderId="5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165" fontId="20" fillId="0" borderId="23" xfId="0" applyNumberFormat="1" applyFont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20" fillId="0" borderId="25" xfId="0" applyNumberFormat="1" applyFont="1" applyBorder="1" applyAlignment="1">
      <alignment vertical="center"/>
    </xf>
    <xf numFmtId="165" fontId="20" fillId="0" borderId="25" xfId="0" applyNumberFormat="1" applyFont="1" applyBorder="1" applyAlignment="1">
      <alignment horizontal="center" vertical="center"/>
    </xf>
    <xf numFmtId="165" fontId="11" fillId="0" borderId="25" xfId="0" applyNumberFormat="1" applyBorder="1" applyAlignment="1">
      <alignment horizontal="center" vertical="center"/>
    </xf>
    <xf numFmtId="165" fontId="20" fillId="0" borderId="26" xfId="0" applyNumberFormat="1" applyFont="1" applyBorder="1" applyAlignment="1">
      <alignment horizontal="center" vertical="center"/>
    </xf>
    <xf numFmtId="0" fontId="12" fillId="0" borderId="23" xfId="0" applyFont="1" applyBorder="1" applyAlignment="1">
      <alignment horizontal="justify" vertical="center" wrapText="1"/>
    </xf>
    <xf numFmtId="165" fontId="11" fillId="0" borderId="23" xfId="0" applyNumberFormat="1" applyBorder="1" applyAlignment="1">
      <alignment horizontal="center" vertical="center"/>
    </xf>
    <xf numFmtId="165" fontId="20" fillId="0" borderId="24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left" wrapText="1"/>
    </xf>
    <xf numFmtId="165" fontId="18" fillId="0" borderId="23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22" fillId="0" borderId="27" xfId="0" applyFont="1" applyBorder="1" applyAlignment="1">
      <alignment horizontal="left" wrapText="1"/>
    </xf>
    <xf numFmtId="165" fontId="9" fillId="0" borderId="27" xfId="0" applyNumberFormat="1" applyFont="1" applyBorder="1" applyAlignment="1">
      <alignment horizontal="center" vertical="center"/>
    </xf>
    <xf numFmtId="165" fontId="18" fillId="0" borderId="27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vertical="center" wrapText="1"/>
    </xf>
    <xf numFmtId="165" fontId="9" fillId="0" borderId="30" xfId="0" applyNumberFormat="1" applyFont="1" applyBorder="1" applyAlignment="1">
      <alignment horizontal="center" vertical="center"/>
    </xf>
    <xf numFmtId="165" fontId="15" fillId="0" borderId="29" xfId="0" applyNumberFormat="1" applyFont="1" applyBorder="1" applyAlignment="1">
      <alignment horizontal="center" vertical="center"/>
    </xf>
    <xf numFmtId="165" fontId="15" fillId="0" borderId="29" xfId="0" applyNumberFormat="1" applyFont="1" applyBorder="1" applyAlignment="1">
      <alignment vertical="center" wrapText="1"/>
    </xf>
    <xf numFmtId="165" fontId="15" fillId="0" borderId="31" xfId="0" applyNumberFormat="1" applyFont="1" applyBorder="1" applyAlignment="1">
      <alignment horizontal="center" vertical="center"/>
    </xf>
    <xf numFmtId="165" fontId="9" fillId="0" borderId="23" xfId="0" applyNumberFormat="1" applyFont="1" applyBorder="1" applyAlignment="1">
      <alignment horizontal="center" vertical="center"/>
    </xf>
    <xf numFmtId="165" fontId="15" fillId="0" borderId="23" xfId="0" applyNumberFormat="1" applyFont="1" applyBorder="1" applyAlignment="1">
      <alignment horizontal="center" vertical="center"/>
    </xf>
    <xf numFmtId="165" fontId="15" fillId="0" borderId="24" xfId="0" applyNumberFormat="1" applyFont="1" applyBorder="1" applyAlignment="1">
      <alignment horizontal="center" vertical="center"/>
    </xf>
    <xf numFmtId="165" fontId="9" fillId="0" borderId="32" xfId="0" applyNumberFormat="1" applyFont="1" applyBorder="1" applyAlignment="1">
      <alignment horizontal="center" vertical="center"/>
    </xf>
    <xf numFmtId="165" fontId="20" fillId="0" borderId="32" xfId="0" applyNumberFormat="1" applyFont="1" applyBorder="1" applyAlignment="1">
      <alignment horizontal="center" vertical="center"/>
    </xf>
    <xf numFmtId="165" fontId="18" fillId="0" borderId="32" xfId="0" applyNumberFormat="1" applyFont="1" applyBorder="1" applyAlignment="1">
      <alignment horizontal="center" vertical="center"/>
    </xf>
    <xf numFmtId="165" fontId="15" fillId="0" borderId="32" xfId="0" applyNumberFormat="1" applyFont="1" applyBorder="1" applyAlignment="1">
      <alignment horizontal="center" vertical="center"/>
    </xf>
    <xf numFmtId="165" fontId="18" fillId="0" borderId="33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justify" vertical="center" wrapText="1"/>
    </xf>
    <xf numFmtId="49" fontId="23" fillId="0" borderId="0" xfId="0" applyNumberFormat="1" applyFont="1" applyFill="1" applyBorder="1" applyAlignment="1" applyProtection="1">
      <alignment horizontal="justify" vertical="center"/>
      <protection locked="0"/>
    </xf>
    <xf numFmtId="49" fontId="23" fillId="0" borderId="0" xfId="0" applyNumberFormat="1" applyFont="1" applyFill="1" applyBorder="1" applyAlignment="1" applyProtection="1">
      <alignment horizontal="justify" vertical="center" wrapText="1"/>
      <protection locked="0"/>
    </xf>
    <xf numFmtId="49" fontId="12" fillId="0" borderId="25" xfId="0" applyNumberFormat="1" applyFont="1" applyBorder="1" applyAlignment="1">
      <alignment horizontal="justify" vertical="center" wrapText="1"/>
    </xf>
    <xf numFmtId="49" fontId="12" fillId="0" borderId="23" xfId="0" applyNumberFormat="1" applyFont="1" applyBorder="1" applyAlignment="1">
      <alignment horizontal="justify" vertical="center" wrapText="1"/>
    </xf>
    <xf numFmtId="49" fontId="12" fillId="0" borderId="34" xfId="0" applyNumberFormat="1" applyFont="1" applyBorder="1" applyAlignment="1">
      <alignment horizontal="justify" vertical="center" wrapText="1"/>
    </xf>
    <xf numFmtId="49" fontId="22" fillId="0" borderId="32" xfId="0" applyNumberFormat="1" applyFont="1" applyBorder="1" applyAlignment="1">
      <alignment horizontal="justify" vertical="center" wrapText="1"/>
    </xf>
    <xf numFmtId="165" fontId="18" fillId="0" borderId="35" xfId="0" applyNumberFormat="1" applyFont="1" applyBorder="1" applyAlignment="1">
      <alignment horizontal="center" vertical="center"/>
    </xf>
    <xf numFmtId="165" fontId="18" fillId="0" borderId="36" xfId="0" applyNumberFormat="1" applyFont="1" applyBorder="1" applyAlignment="1">
      <alignment horizontal="center" vertical="center"/>
    </xf>
    <xf numFmtId="165" fontId="20" fillId="0" borderId="37" xfId="0" applyNumberFormat="1" applyFont="1" applyBorder="1" applyAlignment="1">
      <alignment horizontal="center" vertical="center"/>
    </xf>
    <xf numFmtId="165" fontId="18" fillId="0" borderId="26" xfId="0" applyNumberFormat="1" applyFont="1" applyBorder="1" applyAlignment="1">
      <alignment horizontal="center" vertical="center"/>
    </xf>
    <xf numFmtId="49" fontId="23" fillId="0" borderId="38" xfId="0" applyNumberFormat="1" applyFont="1" applyFill="1" applyBorder="1" applyAlignment="1" applyProtection="1">
      <alignment horizontal="justify" vertical="center" wrapText="1"/>
      <protection locked="0"/>
    </xf>
    <xf numFmtId="49" fontId="22" fillId="0" borderId="39" xfId="0" applyNumberFormat="1" applyFont="1" applyBorder="1" applyAlignment="1">
      <alignment horizontal="justify" vertical="center" wrapText="1"/>
    </xf>
    <xf numFmtId="165" fontId="18" fillId="0" borderId="40" xfId="0" applyNumberFormat="1" applyFont="1" applyBorder="1" applyAlignment="1">
      <alignment horizontal="center" vertical="center"/>
    </xf>
    <xf numFmtId="165" fontId="18" fillId="0" borderId="41" xfId="0" applyNumberFormat="1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center" wrapText="1"/>
    </xf>
    <xf numFmtId="165" fontId="9" fillId="0" borderId="43" xfId="0" applyNumberFormat="1" applyFont="1" applyBorder="1" applyAlignment="1">
      <alignment horizontal="center" vertical="center"/>
    </xf>
    <xf numFmtId="165" fontId="18" fillId="0" borderId="25" xfId="0" applyNumberFormat="1" applyFont="1" applyBorder="1" applyAlignment="1">
      <alignment horizontal="center" vertical="center" wrapText="1"/>
    </xf>
    <xf numFmtId="165" fontId="18" fillId="0" borderId="25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justify" vertical="center" wrapText="1"/>
    </xf>
    <xf numFmtId="165" fontId="20" fillId="0" borderId="40" xfId="0" applyNumberFormat="1" applyFont="1" applyBorder="1" applyAlignment="1">
      <alignment horizontal="center" vertical="center"/>
    </xf>
    <xf numFmtId="165" fontId="18" fillId="0" borderId="44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49" fontId="14" fillId="5" borderId="46" xfId="0" applyNumberFormat="1" applyFont="1" applyFill="1" applyBorder="1" applyAlignment="1">
      <alignment horizontal="justify" vertical="center" wrapText="1"/>
    </xf>
    <xf numFmtId="49" fontId="14" fillId="5" borderId="47" xfId="0" applyNumberFormat="1" applyFont="1" applyFill="1" applyBorder="1" applyAlignment="1">
      <alignment horizontal="justify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49" fontId="6" fillId="2" borderId="48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6" fillId="2" borderId="53" xfId="0" applyFont="1" applyBorder="1" applyAlignment="1">
      <alignment horizontal="center" vertical="center" wrapText="1"/>
    </xf>
    <xf numFmtId="49" fontId="6" fillId="2" borderId="11" xfId="0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165" fontId="9" fillId="0" borderId="23" xfId="0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165" fontId="9" fillId="0" borderId="21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justify" vertical="center" wrapText="1"/>
    </xf>
    <xf numFmtId="0" fontId="12" fillId="0" borderId="23" xfId="0" applyFont="1" applyBorder="1" applyAlignment="1">
      <alignment horizontal="justify" vertical="center" wrapText="1"/>
    </xf>
    <xf numFmtId="165" fontId="11" fillId="0" borderId="34" xfId="0" applyNumberFormat="1" applyBorder="1" applyAlignment="1">
      <alignment horizontal="center" vertical="center"/>
    </xf>
    <xf numFmtId="165" fontId="11" fillId="0" borderId="57" xfId="0" applyNumberFormat="1" applyBorder="1" applyAlignment="1">
      <alignment horizontal="center" vertical="center"/>
    </xf>
    <xf numFmtId="165" fontId="11" fillId="0" borderId="20" xfId="0" applyNumberFormat="1" applyBorder="1" applyAlignment="1">
      <alignment horizontal="center" vertical="center"/>
    </xf>
    <xf numFmtId="165" fontId="11" fillId="0" borderId="21" xfId="0" applyNumberFormat="1" applyBorder="1" applyAlignment="1">
      <alignment horizontal="center" vertical="center"/>
    </xf>
    <xf numFmtId="49" fontId="12" fillId="0" borderId="25" xfId="0" applyNumberFormat="1" applyFont="1" applyBorder="1" applyAlignment="1">
      <alignment horizontal="justify" vertical="center" wrapText="1"/>
    </xf>
    <xf numFmtId="49" fontId="12" fillId="0" borderId="23" xfId="0" applyNumberFormat="1" applyFont="1" applyBorder="1" applyAlignment="1">
      <alignment horizontal="justify" vertical="center" wrapText="1"/>
    </xf>
    <xf numFmtId="49" fontId="11" fillId="0" borderId="35" xfId="0" applyNumberFormat="1" applyFont="1" applyBorder="1" applyAlignment="1">
      <alignment horizontal="center" vertical="center"/>
    </xf>
    <xf numFmtId="165" fontId="20" fillId="0" borderId="25" xfId="0" applyNumberFormat="1" applyFont="1" applyBorder="1" applyAlignment="1">
      <alignment horizontal="center" vertical="center"/>
    </xf>
    <xf numFmtId="165" fontId="20" fillId="0" borderId="23" xfId="0" applyNumberFormat="1" applyFont="1" applyBorder="1" applyAlignment="1">
      <alignment horizontal="center" vertical="center"/>
    </xf>
    <xf numFmtId="165" fontId="11" fillId="0" borderId="25" xfId="0" applyNumberFormat="1" applyBorder="1" applyAlignment="1">
      <alignment horizontal="center" vertical="center"/>
    </xf>
    <xf numFmtId="165" fontId="11" fillId="0" borderId="23" xfId="0" applyNumberFormat="1" applyBorder="1" applyAlignment="1">
      <alignment horizontal="center" vertical="center"/>
    </xf>
    <xf numFmtId="165" fontId="11" fillId="0" borderId="24" xfId="0" applyNumberForma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165" fontId="20" fillId="0" borderId="26" xfId="0" applyNumberFormat="1" applyFont="1" applyBorder="1" applyAlignment="1">
      <alignment horizontal="center" vertical="center"/>
    </xf>
    <xf numFmtId="165" fontId="20" fillId="0" borderId="24" xfId="0" applyNumberFormat="1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1" fillId="0" borderId="21" xfId="0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A1" sqref="A1:F1"/>
    </sheetView>
  </sheetViews>
  <sheetFormatPr defaultColWidth="9.33203125" defaultRowHeight="19.5" customHeight="1"/>
  <cols>
    <col min="1" max="1" width="5.83203125" style="0" customWidth="1"/>
    <col min="2" max="2" width="9.16015625" style="0" customWidth="1"/>
    <col min="3" max="3" width="8.5" style="0" customWidth="1"/>
    <col min="4" max="4" width="56.5" style="0" customWidth="1"/>
    <col min="5" max="5" width="16.83203125" style="0" customWidth="1"/>
    <col min="6" max="6" width="17.5" style="0" customWidth="1"/>
    <col min="7" max="7" width="39.5" style="0" customWidth="1"/>
    <col min="8" max="8" width="16.5" style="0" customWidth="1"/>
  </cols>
  <sheetData>
    <row r="1" spans="1:6" ht="19.5" customHeight="1">
      <c r="A1" s="135" t="s">
        <v>20</v>
      </c>
      <c r="B1" s="135"/>
      <c r="C1" s="135"/>
      <c r="D1" s="135"/>
      <c r="E1" s="135"/>
      <c r="F1" s="136"/>
    </row>
    <row r="2" spans="1:6" ht="19.5" customHeight="1" thickBot="1">
      <c r="A2" s="137" t="s">
        <v>95</v>
      </c>
      <c r="B2" s="138"/>
      <c r="C2" s="138"/>
      <c r="D2" s="138"/>
      <c r="E2" s="138"/>
      <c r="F2" s="139"/>
    </row>
    <row r="3" spans="1:6" ht="19.5" customHeight="1" thickBot="1" thickTop="1">
      <c r="A3" s="140" t="s">
        <v>21</v>
      </c>
      <c r="B3" s="141"/>
      <c r="C3" s="141"/>
      <c r="D3" s="141"/>
      <c r="E3" s="142"/>
      <c r="F3" s="143"/>
    </row>
    <row r="4" spans="1:6" ht="19.5" customHeight="1" thickTop="1">
      <c r="A4" s="6" t="s">
        <v>0</v>
      </c>
      <c r="B4" s="7" t="s">
        <v>1</v>
      </c>
      <c r="C4" s="8" t="s">
        <v>2</v>
      </c>
      <c r="D4" s="7" t="s">
        <v>3</v>
      </c>
      <c r="E4" s="7" t="s">
        <v>22</v>
      </c>
      <c r="F4" s="9" t="s">
        <v>23</v>
      </c>
    </row>
    <row r="5" spans="1:8" ht="45" customHeight="1">
      <c r="A5" s="10" t="s">
        <v>11</v>
      </c>
      <c r="B5" s="11"/>
      <c r="C5" s="12"/>
      <c r="D5" s="13" t="s">
        <v>12</v>
      </c>
      <c r="E5" s="14">
        <f>E6</f>
        <v>0</v>
      </c>
      <c r="F5" s="15">
        <f>F6</f>
        <v>619</v>
      </c>
      <c r="G5" s="133"/>
      <c r="H5" s="133"/>
    </row>
    <row r="6" spans="1:8" ht="49.5" customHeight="1">
      <c r="A6" s="16"/>
      <c r="B6" s="17" t="s">
        <v>13</v>
      </c>
      <c r="C6" s="18"/>
      <c r="D6" s="64" t="s">
        <v>14</v>
      </c>
      <c r="E6" s="20">
        <f>E7</f>
        <v>0</v>
      </c>
      <c r="F6" s="21">
        <f>F7</f>
        <v>619</v>
      </c>
      <c r="G6" s="133"/>
      <c r="H6" s="133"/>
    </row>
    <row r="7" spans="1:8" ht="19.5" customHeight="1">
      <c r="A7" s="16"/>
      <c r="B7" s="22"/>
      <c r="C7" s="22" t="s">
        <v>41</v>
      </c>
      <c r="D7" s="23" t="s">
        <v>43</v>
      </c>
      <c r="E7" s="24">
        <v>0</v>
      </c>
      <c r="F7" s="25">
        <v>619</v>
      </c>
      <c r="G7" s="133"/>
      <c r="H7" s="133"/>
    </row>
    <row r="8" spans="1:8" ht="19.5" customHeight="1">
      <c r="A8" s="10" t="s">
        <v>15</v>
      </c>
      <c r="B8" s="11"/>
      <c r="C8" s="12"/>
      <c r="D8" s="13" t="s">
        <v>16</v>
      </c>
      <c r="E8" s="14">
        <f>E9</f>
        <v>0</v>
      </c>
      <c r="F8" s="15">
        <f>F9</f>
        <v>5800</v>
      </c>
      <c r="G8" s="133"/>
      <c r="H8" s="133"/>
    </row>
    <row r="9" spans="1:8" ht="19.5" customHeight="1">
      <c r="A9" s="16"/>
      <c r="B9" s="17" t="s">
        <v>48</v>
      </c>
      <c r="C9" s="18"/>
      <c r="D9" s="64" t="s">
        <v>53</v>
      </c>
      <c r="E9" s="20">
        <f>E10</f>
        <v>0</v>
      </c>
      <c r="F9" s="21">
        <f>F10</f>
        <v>5800</v>
      </c>
      <c r="G9" s="133"/>
      <c r="H9" s="133"/>
    </row>
    <row r="10" spans="1:8" ht="30.75" customHeight="1" thickBot="1">
      <c r="A10" s="26"/>
      <c r="B10" s="27"/>
      <c r="C10" s="27" t="s">
        <v>17</v>
      </c>
      <c r="D10" s="28" t="s">
        <v>18</v>
      </c>
      <c r="E10" s="29">
        <v>0</v>
      </c>
      <c r="F10" s="30">
        <v>5800</v>
      </c>
      <c r="G10" s="133"/>
      <c r="H10" s="133"/>
    </row>
    <row r="11" spans="1:8" ht="19.5" customHeight="1" thickBot="1" thickTop="1">
      <c r="A11" s="5"/>
      <c r="B11" s="3"/>
      <c r="C11" s="4"/>
      <c r="D11" s="1"/>
      <c r="E11" s="2"/>
      <c r="F11" s="2"/>
      <c r="G11" s="2"/>
      <c r="H11" s="2"/>
    </row>
    <row r="12" spans="1:8" ht="19.5" customHeight="1" thickBot="1" thickTop="1">
      <c r="A12" s="31"/>
      <c r="B12" s="134" t="s">
        <v>19</v>
      </c>
      <c r="C12" s="134"/>
      <c r="D12" s="34">
        <f>E12+F12</f>
        <v>6419</v>
      </c>
      <c r="E12" s="32">
        <f>E8+E5</f>
        <v>0</v>
      </c>
      <c r="F12" s="33">
        <f>F8+F5</f>
        <v>6419</v>
      </c>
      <c r="G12" s="2"/>
      <c r="H12" s="2"/>
    </row>
    <row r="13" spans="1:8" ht="19.5" customHeight="1" thickTop="1">
      <c r="A13" s="132" t="s">
        <v>42</v>
      </c>
      <c r="B13" s="133"/>
      <c r="C13" s="133"/>
      <c r="D13" s="133"/>
      <c r="E13" s="133"/>
      <c r="F13" s="133"/>
      <c r="G13" s="133"/>
      <c r="H13" s="133"/>
    </row>
    <row r="14" ht="19.5" customHeight="1" thickBot="1"/>
    <row r="15" spans="2:6" ht="19.5" customHeight="1" thickBot="1">
      <c r="B15" s="61">
        <v>952</v>
      </c>
      <c r="C15" s="130" t="s">
        <v>24</v>
      </c>
      <c r="D15" s="131"/>
      <c r="E15" s="62">
        <v>0</v>
      </c>
      <c r="F15" s="63">
        <v>24493</v>
      </c>
    </row>
    <row r="16" spans="2:6" ht="19.5" customHeight="1" thickBot="1">
      <c r="B16" s="35"/>
      <c r="C16" s="36" t="s">
        <v>25</v>
      </c>
      <c r="D16" s="37">
        <f>F16+E16</f>
        <v>24493</v>
      </c>
      <c r="E16" s="38">
        <f>SUM(E15:E15)</f>
        <v>0</v>
      </c>
      <c r="F16" s="39">
        <f>SUM(F15:F15)</f>
        <v>24493</v>
      </c>
    </row>
  </sheetData>
  <mergeCells count="12">
    <mergeCell ref="G8:H8"/>
    <mergeCell ref="G9:H9"/>
    <mergeCell ref="A1:F1"/>
    <mergeCell ref="A2:F2"/>
    <mergeCell ref="A3:F3"/>
    <mergeCell ref="G7:H7"/>
    <mergeCell ref="G5:H5"/>
    <mergeCell ref="G6:H6"/>
    <mergeCell ref="C15:D15"/>
    <mergeCell ref="A13:H13"/>
    <mergeCell ref="B12:C12"/>
    <mergeCell ref="G10:H1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G5" sqref="G5"/>
    </sheetView>
  </sheetViews>
  <sheetFormatPr defaultColWidth="9.33203125" defaultRowHeight="19.5" customHeight="1"/>
  <cols>
    <col min="1" max="1" width="5.5" style="0" customWidth="1"/>
    <col min="2" max="2" width="7.66015625" style="0" customWidth="1"/>
    <col min="3" max="3" width="8.33203125" style="0" customWidth="1"/>
    <col min="4" max="4" width="59.16015625" style="0" customWidth="1"/>
    <col min="5" max="6" width="16.83203125" style="0" customWidth="1"/>
  </cols>
  <sheetData>
    <row r="1" spans="1:6" ht="19.5" customHeight="1">
      <c r="A1" s="144" t="s">
        <v>34</v>
      </c>
      <c r="B1" s="144"/>
      <c r="C1" s="144"/>
      <c r="D1" s="144"/>
      <c r="E1" s="144"/>
      <c r="F1" s="145"/>
    </row>
    <row r="2" spans="1:6" ht="19.5" customHeight="1" thickBot="1">
      <c r="A2" s="137" t="s">
        <v>95</v>
      </c>
      <c r="B2" s="138"/>
      <c r="C2" s="138"/>
      <c r="D2" s="138"/>
      <c r="E2" s="138"/>
      <c r="F2" s="139"/>
    </row>
    <row r="3" spans="1:6" ht="19.5" customHeight="1" thickBot="1" thickTop="1">
      <c r="A3" s="140" t="s">
        <v>35</v>
      </c>
      <c r="B3" s="141"/>
      <c r="C3" s="141"/>
      <c r="D3" s="141"/>
      <c r="E3" s="142"/>
      <c r="F3" s="143"/>
    </row>
    <row r="4" spans="1:6" ht="19.5" customHeight="1" thickTop="1">
      <c r="A4" s="6" t="s">
        <v>0</v>
      </c>
      <c r="B4" s="7" t="s">
        <v>1</v>
      </c>
      <c r="C4" s="8" t="s">
        <v>2</v>
      </c>
      <c r="D4" s="7" t="s">
        <v>3</v>
      </c>
      <c r="E4" s="7" t="s">
        <v>22</v>
      </c>
      <c r="F4" s="9" t="s">
        <v>23</v>
      </c>
    </row>
    <row r="5" spans="1:6" ht="19.5" customHeight="1">
      <c r="A5" s="10" t="s">
        <v>37</v>
      </c>
      <c r="B5" s="11"/>
      <c r="C5" s="12"/>
      <c r="D5" s="13" t="s">
        <v>49</v>
      </c>
      <c r="E5" s="40">
        <f>E6</f>
        <v>-340000</v>
      </c>
      <c r="F5" s="41">
        <f>F6</f>
        <v>0</v>
      </c>
    </row>
    <row r="6" spans="1:6" ht="19.5" customHeight="1">
      <c r="A6" s="42"/>
      <c r="B6" s="43" t="s">
        <v>38</v>
      </c>
      <c r="C6" s="44"/>
      <c r="D6" s="64" t="s">
        <v>97</v>
      </c>
      <c r="E6" s="45">
        <f>E7</f>
        <v>-340000</v>
      </c>
      <c r="F6" s="46">
        <f>F7</f>
        <v>0</v>
      </c>
    </row>
    <row r="7" spans="1:6" ht="19.5" customHeight="1">
      <c r="A7" s="47"/>
      <c r="B7" s="48"/>
      <c r="C7" s="48" t="s">
        <v>26</v>
      </c>
      <c r="D7" s="23" t="s">
        <v>27</v>
      </c>
      <c r="E7" s="49">
        <v>-340000</v>
      </c>
      <c r="F7" s="50">
        <v>0</v>
      </c>
    </row>
    <row r="8" spans="1:6" ht="19.5" customHeight="1">
      <c r="A8" s="10" t="s">
        <v>39</v>
      </c>
      <c r="B8" s="11"/>
      <c r="C8" s="12"/>
      <c r="D8" s="13" t="s">
        <v>50</v>
      </c>
      <c r="E8" s="40">
        <f>E9</f>
        <v>0</v>
      </c>
      <c r="F8" s="41">
        <f>F9</f>
        <v>340000</v>
      </c>
    </row>
    <row r="9" spans="1:6" ht="19.5" customHeight="1">
      <c r="A9" s="42"/>
      <c r="B9" s="43" t="s">
        <v>40</v>
      </c>
      <c r="C9" s="44"/>
      <c r="D9" s="64" t="s">
        <v>51</v>
      </c>
      <c r="E9" s="45">
        <f>SUM(E10:E13)</f>
        <v>0</v>
      </c>
      <c r="F9" s="46">
        <f>F10</f>
        <v>340000</v>
      </c>
    </row>
    <row r="10" spans="1:6" ht="19.5" customHeight="1">
      <c r="A10" s="47"/>
      <c r="B10" s="48"/>
      <c r="C10" s="48" t="s">
        <v>26</v>
      </c>
      <c r="D10" s="23" t="s">
        <v>27</v>
      </c>
      <c r="E10" s="49">
        <v>0</v>
      </c>
      <c r="F10" s="50">
        <v>340000</v>
      </c>
    </row>
    <row r="11" spans="1:6" ht="19.5" customHeight="1">
      <c r="A11" s="10" t="s">
        <v>4</v>
      </c>
      <c r="B11" s="11"/>
      <c r="C11" s="12"/>
      <c r="D11" s="13" t="s">
        <v>5</v>
      </c>
      <c r="E11" s="40">
        <f>E12</f>
        <v>0</v>
      </c>
      <c r="F11" s="41">
        <f>F12</f>
        <v>600</v>
      </c>
    </row>
    <row r="12" spans="1:6" ht="19.5" customHeight="1">
      <c r="A12" s="42"/>
      <c r="B12" s="43" t="s">
        <v>6</v>
      </c>
      <c r="C12" s="44"/>
      <c r="D12" s="19" t="s">
        <v>7</v>
      </c>
      <c r="E12" s="45">
        <f>SUM(E13:E13)</f>
        <v>0</v>
      </c>
      <c r="F12" s="46">
        <f>SUM(F13:F13)</f>
        <v>600</v>
      </c>
    </row>
    <row r="13" spans="1:6" ht="25.5" customHeight="1">
      <c r="A13" s="47"/>
      <c r="B13" s="48"/>
      <c r="C13" s="48" t="s">
        <v>44</v>
      </c>
      <c r="D13" s="65" t="s">
        <v>56</v>
      </c>
      <c r="E13" s="49">
        <v>0</v>
      </c>
      <c r="F13" s="50">
        <v>600</v>
      </c>
    </row>
    <row r="14" spans="1:6" ht="19.5" customHeight="1">
      <c r="A14" s="10" t="s">
        <v>8</v>
      </c>
      <c r="B14" s="11"/>
      <c r="C14" s="12"/>
      <c r="D14" s="13" t="s">
        <v>9</v>
      </c>
      <c r="E14" s="40">
        <f>E15+E17+E19</f>
        <v>0</v>
      </c>
      <c r="F14" s="41">
        <f>+F15+F17+F19</f>
        <v>24512</v>
      </c>
    </row>
    <row r="15" spans="1:6" ht="19.5" customHeight="1">
      <c r="A15" s="42"/>
      <c r="B15" s="43" t="s">
        <v>28</v>
      </c>
      <c r="C15" s="44"/>
      <c r="D15" s="19" t="s">
        <v>29</v>
      </c>
      <c r="E15" s="45">
        <f>E16</f>
        <v>0</v>
      </c>
      <c r="F15" s="46">
        <f>F16</f>
        <v>619</v>
      </c>
    </row>
    <row r="16" spans="1:6" ht="24" customHeight="1">
      <c r="A16" s="47"/>
      <c r="B16" s="48"/>
      <c r="C16" s="48" t="s">
        <v>45</v>
      </c>
      <c r="D16" s="23" t="s">
        <v>55</v>
      </c>
      <c r="E16" s="49">
        <v>0</v>
      </c>
      <c r="F16" s="50">
        <v>619</v>
      </c>
    </row>
    <row r="17" spans="1:6" ht="19.5" customHeight="1">
      <c r="A17" s="47"/>
      <c r="B17" s="43" t="s">
        <v>10</v>
      </c>
      <c r="C17" s="44"/>
      <c r="D17" s="60" t="s">
        <v>7</v>
      </c>
      <c r="E17" s="45">
        <f>E18</f>
        <v>0</v>
      </c>
      <c r="F17" s="46">
        <f>F18</f>
        <v>15000</v>
      </c>
    </row>
    <row r="18" spans="1:6" ht="19.5" customHeight="1">
      <c r="A18" s="47"/>
      <c r="B18" s="48"/>
      <c r="C18" s="48" t="s">
        <v>32</v>
      </c>
      <c r="D18" s="23" t="s">
        <v>33</v>
      </c>
      <c r="E18" s="49">
        <v>0</v>
      </c>
      <c r="F18" s="50">
        <v>15000</v>
      </c>
    </row>
    <row r="19" spans="1:6" ht="19.5" customHeight="1">
      <c r="A19" s="47"/>
      <c r="B19" s="43" t="s">
        <v>46</v>
      </c>
      <c r="C19" s="44"/>
      <c r="D19" s="64" t="s">
        <v>52</v>
      </c>
      <c r="E19" s="45">
        <f>E20</f>
        <v>0</v>
      </c>
      <c r="F19" s="46">
        <f>F20</f>
        <v>8893</v>
      </c>
    </row>
    <row r="20" spans="1:6" ht="34.5" customHeight="1">
      <c r="A20" s="47"/>
      <c r="B20" s="48"/>
      <c r="C20" s="48" t="s">
        <v>47</v>
      </c>
      <c r="D20" s="65" t="s">
        <v>54</v>
      </c>
      <c r="E20" s="49">
        <v>0</v>
      </c>
      <c r="F20" s="50">
        <v>8893</v>
      </c>
    </row>
    <row r="21" spans="1:6" ht="19.5" customHeight="1">
      <c r="A21" s="10" t="s">
        <v>15</v>
      </c>
      <c r="B21" s="11"/>
      <c r="C21" s="12"/>
      <c r="D21" s="13" t="s">
        <v>16</v>
      </c>
      <c r="E21" s="40">
        <f>E22</f>
        <v>0</v>
      </c>
      <c r="F21" s="41">
        <f>F22</f>
        <v>5800</v>
      </c>
    </row>
    <row r="22" spans="1:6" ht="19.5" customHeight="1">
      <c r="A22" s="42"/>
      <c r="B22" s="43" t="s">
        <v>48</v>
      </c>
      <c r="C22" s="44"/>
      <c r="D22" s="64" t="s">
        <v>53</v>
      </c>
      <c r="E22" s="45">
        <f>E23</f>
        <v>0</v>
      </c>
      <c r="F22" s="46">
        <f>F23</f>
        <v>5800</v>
      </c>
    </row>
    <row r="23" spans="1:6" ht="19.5" customHeight="1" thickBot="1">
      <c r="A23" s="51"/>
      <c r="B23" s="52"/>
      <c r="C23" s="52" t="s">
        <v>30</v>
      </c>
      <c r="D23" s="28" t="s">
        <v>31</v>
      </c>
      <c r="E23" s="53">
        <v>0</v>
      </c>
      <c r="F23" s="54">
        <v>5800</v>
      </c>
    </row>
    <row r="24" spans="1:6" ht="19.5" customHeight="1" thickBot="1" thickTop="1">
      <c r="A24" s="133"/>
      <c r="B24" s="133"/>
      <c r="C24" s="133"/>
      <c r="D24" s="133"/>
      <c r="E24" s="133"/>
      <c r="F24" s="133"/>
    </row>
    <row r="25" spans="1:6" ht="19.5" customHeight="1" thickBot="1" thickTop="1">
      <c r="A25" s="146" t="s">
        <v>19</v>
      </c>
      <c r="B25" s="147"/>
      <c r="C25" s="147"/>
      <c r="D25" s="55">
        <f>E25+F25</f>
        <v>30912</v>
      </c>
      <c r="E25" s="55">
        <f>E21+E14+E11+E5</f>
        <v>-340000</v>
      </c>
      <c r="F25" s="56">
        <f>F21+F14+F11+F5+F8</f>
        <v>370912</v>
      </c>
    </row>
    <row r="26" spans="1:6" ht="19.5" customHeight="1" thickTop="1">
      <c r="A26" s="133"/>
      <c r="B26" s="133"/>
      <c r="C26" s="133"/>
      <c r="D26" s="133"/>
      <c r="E26" s="133"/>
      <c r="F26" s="133"/>
    </row>
    <row r="27" spans="1:6" ht="19.5" customHeight="1">
      <c r="A27" s="133"/>
      <c r="B27" s="133"/>
      <c r="C27" s="133"/>
      <c r="D27" s="133"/>
      <c r="E27" s="133"/>
      <c r="F27" s="133"/>
    </row>
  </sheetData>
  <mergeCells count="7">
    <mergeCell ref="A27:F27"/>
    <mergeCell ref="A1:F1"/>
    <mergeCell ref="A2:F2"/>
    <mergeCell ref="A3:F3"/>
    <mergeCell ref="A25:C25"/>
    <mergeCell ref="A24:F24"/>
    <mergeCell ref="A26:F2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J17" sqref="J17"/>
    </sheetView>
  </sheetViews>
  <sheetFormatPr defaultColWidth="9.33203125" defaultRowHeight="19.5" customHeight="1"/>
  <cols>
    <col min="1" max="1" width="4.33203125" style="57" customWidth="1"/>
    <col min="2" max="2" width="40" style="57" customWidth="1"/>
    <col min="3" max="3" width="13.33203125" style="57" customWidth="1"/>
    <col min="4" max="4" width="25" style="57" customWidth="1"/>
    <col min="5" max="5" width="13.66015625" style="57" customWidth="1"/>
    <col min="6" max="6" width="12.83203125" style="57" customWidth="1"/>
    <col min="7" max="7" width="12" style="57" customWidth="1"/>
    <col min="8" max="8" width="10.33203125" style="57" customWidth="1"/>
    <col min="9" max="9" width="13.33203125" style="57" customWidth="1"/>
    <col min="10" max="10" width="11.16015625" style="57" customWidth="1"/>
    <col min="11" max="11" width="9.33203125" style="57" customWidth="1"/>
    <col min="12" max="12" width="10.83203125" style="57" customWidth="1"/>
    <col min="13" max="16384" width="9.33203125" style="57" customWidth="1"/>
  </cols>
  <sheetData>
    <row r="1" spans="2:4" ht="27.75" customHeight="1">
      <c r="B1" s="189" t="s">
        <v>96</v>
      </c>
      <c r="C1" s="189"/>
      <c r="D1" s="189"/>
    </row>
    <row r="2" ht="8.25" customHeight="1">
      <c r="A2" s="58"/>
    </row>
    <row r="3" spans="1:12" ht="24" customHeight="1">
      <c r="A3" s="59"/>
      <c r="B3" s="59"/>
      <c r="C3" s="59"/>
      <c r="D3" s="59"/>
      <c r="E3" s="59"/>
      <c r="F3" s="59"/>
      <c r="G3" s="190" t="s">
        <v>83</v>
      </c>
      <c r="H3" s="190"/>
      <c r="I3" s="190"/>
      <c r="J3" s="190"/>
      <c r="K3" s="190"/>
      <c r="L3" s="190"/>
    </row>
    <row r="4" spans="1:12" ht="27" customHeight="1">
      <c r="A4" s="191" t="s">
        <v>57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2" ht="32.25" customHeight="1">
      <c r="A5" s="192" t="s">
        <v>92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</row>
    <row r="6" spans="1:12" ht="19.5" customHeight="1" thickBo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7.5" customHeight="1" thickTop="1">
      <c r="A7" s="187" t="s">
        <v>58</v>
      </c>
      <c r="B7" s="177" t="s">
        <v>59</v>
      </c>
      <c r="C7" s="179" t="s">
        <v>60</v>
      </c>
      <c r="D7" s="179" t="s">
        <v>61</v>
      </c>
      <c r="E7" s="181"/>
      <c r="F7" s="182"/>
      <c r="G7" s="182"/>
      <c r="H7" s="182"/>
      <c r="I7" s="182"/>
      <c r="J7" s="182"/>
      <c r="K7" s="182"/>
      <c r="L7" s="183"/>
    </row>
    <row r="8" spans="1:12" ht="18.75" customHeight="1">
      <c r="A8" s="188"/>
      <c r="B8" s="178"/>
      <c r="C8" s="180"/>
      <c r="D8" s="180"/>
      <c r="E8" s="184" t="s">
        <v>62</v>
      </c>
      <c r="F8" s="184"/>
      <c r="G8" s="184"/>
      <c r="H8" s="184"/>
      <c r="I8" s="184"/>
      <c r="J8" s="184"/>
      <c r="K8" s="184"/>
      <c r="L8" s="185"/>
    </row>
    <row r="9" spans="1:12" ht="17.25" customHeight="1">
      <c r="A9" s="188"/>
      <c r="B9" s="178"/>
      <c r="C9" s="180"/>
      <c r="D9" s="180"/>
      <c r="E9" s="186" t="s">
        <v>63</v>
      </c>
      <c r="F9" s="186"/>
      <c r="G9" s="186"/>
      <c r="H9" s="186"/>
      <c r="I9" s="186" t="s">
        <v>64</v>
      </c>
      <c r="J9" s="186"/>
      <c r="K9" s="186"/>
      <c r="L9" s="193"/>
    </row>
    <row r="10" spans="1:12" ht="15.75" customHeight="1">
      <c r="A10" s="188"/>
      <c r="B10" s="178"/>
      <c r="C10" s="180"/>
      <c r="D10" s="180"/>
      <c r="E10" s="194" t="s">
        <v>65</v>
      </c>
      <c r="F10" s="195" t="s">
        <v>66</v>
      </c>
      <c r="G10" s="196"/>
      <c r="H10" s="197"/>
      <c r="I10" s="194" t="s">
        <v>67</v>
      </c>
      <c r="J10" s="194" t="s">
        <v>66</v>
      </c>
      <c r="K10" s="194"/>
      <c r="L10" s="198"/>
    </row>
    <row r="11" spans="1:12" ht="28.5" customHeight="1">
      <c r="A11" s="188"/>
      <c r="B11" s="178"/>
      <c r="C11" s="180"/>
      <c r="D11" s="180"/>
      <c r="E11" s="194"/>
      <c r="F11" s="66" t="s">
        <v>36</v>
      </c>
      <c r="G11" s="66" t="s">
        <v>68</v>
      </c>
      <c r="H11" s="66" t="s">
        <v>69</v>
      </c>
      <c r="I11" s="194"/>
      <c r="J11" s="68" t="s">
        <v>70</v>
      </c>
      <c r="K11" s="66" t="s">
        <v>68</v>
      </c>
      <c r="L11" s="67" t="s">
        <v>69</v>
      </c>
    </row>
    <row r="12" spans="1:12" ht="12" customHeight="1">
      <c r="A12" s="69">
        <v>1</v>
      </c>
      <c r="B12" s="70">
        <v>2</v>
      </c>
      <c r="C12" s="71">
        <v>3</v>
      </c>
      <c r="D12" s="71">
        <v>4</v>
      </c>
      <c r="E12" s="70">
        <v>5</v>
      </c>
      <c r="F12" s="70">
        <v>6</v>
      </c>
      <c r="G12" s="71">
        <v>7</v>
      </c>
      <c r="H12" s="70">
        <v>8</v>
      </c>
      <c r="I12" s="70">
        <v>9</v>
      </c>
      <c r="J12" s="70">
        <v>10</v>
      </c>
      <c r="K12" s="71">
        <v>11</v>
      </c>
      <c r="L12" s="72">
        <v>12</v>
      </c>
    </row>
    <row r="13" spans="1:12" ht="16.5" customHeight="1" thickBot="1">
      <c r="A13" s="117" t="s">
        <v>71</v>
      </c>
      <c r="B13" s="118" t="s">
        <v>72</v>
      </c>
      <c r="C13" s="119"/>
      <c r="D13" s="111">
        <f>E13+I13</f>
        <v>2545000</v>
      </c>
      <c r="E13" s="111">
        <f>SUM(F13:H13)</f>
        <v>2545000</v>
      </c>
      <c r="F13" s="120">
        <f>F18+F23+F29</f>
        <v>2545000</v>
      </c>
      <c r="G13" s="121">
        <f>G18</f>
        <v>0</v>
      </c>
      <c r="H13" s="121">
        <f>SUM(H23)</f>
        <v>0</v>
      </c>
      <c r="I13" s="111">
        <f>SUM(J13:L13)</f>
        <v>0</v>
      </c>
      <c r="J13" s="121">
        <f>SUM(J23)</f>
        <v>0</v>
      </c>
      <c r="K13" s="121">
        <f>SUM(K23)</f>
        <v>0</v>
      </c>
      <c r="L13" s="112">
        <f>L18+L23+L29</f>
        <v>0</v>
      </c>
    </row>
    <row r="14" spans="1:12" ht="18" customHeight="1">
      <c r="A14" s="174" t="s">
        <v>73</v>
      </c>
      <c r="B14" s="107" t="s">
        <v>84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60"/>
    </row>
    <row r="15" spans="1:12" ht="31.5" customHeight="1">
      <c r="A15" s="153"/>
      <c r="B15" s="104" t="s">
        <v>88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2"/>
    </row>
    <row r="16" spans="1:12" ht="24.75" customHeight="1">
      <c r="A16" s="153"/>
      <c r="B16" s="105" t="s">
        <v>90</v>
      </c>
      <c r="C16" s="126" t="s">
        <v>94</v>
      </c>
      <c r="D16" s="75"/>
      <c r="E16" s="76"/>
      <c r="F16" s="76"/>
      <c r="G16" s="77"/>
      <c r="H16" s="76"/>
      <c r="I16" s="76"/>
      <c r="J16" s="77"/>
      <c r="K16" s="77"/>
      <c r="L16" s="78"/>
    </row>
    <row r="17" spans="1:12" ht="12" customHeight="1">
      <c r="A17" s="153"/>
      <c r="B17" s="106" t="s">
        <v>75</v>
      </c>
      <c r="C17" s="127"/>
      <c r="D17" s="73">
        <f>E17+I17</f>
        <v>185000</v>
      </c>
      <c r="E17" s="73">
        <f>SUM(F17:H17)</f>
        <v>185000</v>
      </c>
      <c r="F17" s="73">
        <v>185000</v>
      </c>
      <c r="G17" s="73">
        <v>0</v>
      </c>
      <c r="H17" s="73"/>
      <c r="I17" s="73">
        <f>SUM(J17:L17)</f>
        <v>0</v>
      </c>
      <c r="J17" s="80"/>
      <c r="K17" s="80"/>
      <c r="L17" s="81">
        <v>0</v>
      </c>
    </row>
    <row r="18" spans="1:12" ht="15.75" customHeight="1" thickBot="1">
      <c r="A18" s="176"/>
      <c r="B18" s="114" t="s">
        <v>76</v>
      </c>
      <c r="C18" s="171"/>
      <c r="D18" s="123">
        <f>E18+I18</f>
        <v>185000</v>
      </c>
      <c r="E18" s="115">
        <f aca="true" t="shared" si="0" ref="E18:L18">SUM(E17:E17)</f>
        <v>185000</v>
      </c>
      <c r="F18" s="115">
        <f t="shared" si="0"/>
        <v>185000</v>
      </c>
      <c r="G18" s="115">
        <f t="shared" si="0"/>
        <v>0</v>
      </c>
      <c r="H18" s="115">
        <f t="shared" si="0"/>
        <v>0</v>
      </c>
      <c r="I18" s="115">
        <f t="shared" si="0"/>
        <v>0</v>
      </c>
      <c r="J18" s="115">
        <f t="shared" si="0"/>
        <v>0</v>
      </c>
      <c r="K18" s="115">
        <f t="shared" si="0"/>
        <v>0</v>
      </c>
      <c r="L18" s="124">
        <f t="shared" si="0"/>
        <v>0</v>
      </c>
    </row>
    <row r="19" spans="1:12" ht="19.5" customHeight="1">
      <c r="A19" s="153" t="s">
        <v>77</v>
      </c>
      <c r="B19" s="122" t="s">
        <v>84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70"/>
    </row>
    <row r="20" spans="1:12" ht="30.75" customHeight="1">
      <c r="A20" s="153"/>
      <c r="B20" s="113" t="s">
        <v>88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2"/>
    </row>
    <row r="21" spans="1:12" ht="39.75" customHeight="1">
      <c r="A21" s="153"/>
      <c r="B21" s="105" t="s">
        <v>93</v>
      </c>
      <c r="C21" s="126" t="s">
        <v>79</v>
      </c>
      <c r="D21" s="76"/>
      <c r="E21" s="76"/>
      <c r="F21" s="76"/>
      <c r="G21" s="77">
        <v>0</v>
      </c>
      <c r="H21" s="76">
        <v>0</v>
      </c>
      <c r="I21" s="76"/>
      <c r="J21" s="77">
        <v>0</v>
      </c>
      <c r="K21" s="77">
        <v>0</v>
      </c>
      <c r="L21" s="78"/>
    </row>
    <row r="22" spans="1:12" ht="14.25" customHeight="1">
      <c r="A22" s="153"/>
      <c r="B22" s="106" t="s">
        <v>75</v>
      </c>
      <c r="C22" s="127"/>
      <c r="D22" s="83">
        <f>E22+I22</f>
        <v>300000</v>
      </c>
      <c r="E22" s="73">
        <f>SUM(F22:H22)</f>
        <v>300000</v>
      </c>
      <c r="F22" s="73">
        <v>300000</v>
      </c>
      <c r="G22" s="80">
        <v>0</v>
      </c>
      <c r="H22" s="73">
        <v>0</v>
      </c>
      <c r="I22" s="73">
        <f>SUM(J22:L22)</f>
        <v>0</v>
      </c>
      <c r="J22" s="80">
        <v>0</v>
      </c>
      <c r="K22" s="80">
        <v>0</v>
      </c>
      <c r="L22" s="81">
        <v>0</v>
      </c>
    </row>
    <row r="23" spans="1:12" ht="14.25" customHeight="1" thickBot="1">
      <c r="A23" s="153"/>
      <c r="B23" s="114" t="s">
        <v>76</v>
      </c>
      <c r="C23" s="171"/>
      <c r="D23" s="115">
        <f>SUM(D22:D22)</f>
        <v>300000</v>
      </c>
      <c r="E23" s="115">
        <f>SUM(E22:E22)</f>
        <v>300000</v>
      </c>
      <c r="F23" s="115">
        <f>SUM(F22:F22)</f>
        <v>300000</v>
      </c>
      <c r="G23" s="115">
        <f>G22</f>
        <v>0</v>
      </c>
      <c r="H23" s="115">
        <f>SUM(H21:H21)</f>
        <v>0</v>
      </c>
      <c r="I23" s="115">
        <f>SUM(I22:I22)</f>
        <v>0</v>
      </c>
      <c r="J23" s="115">
        <f>J22</f>
        <v>0</v>
      </c>
      <c r="K23" s="115">
        <f>K22</f>
        <v>0</v>
      </c>
      <c r="L23" s="116">
        <f>SUM(L22:L22)</f>
        <v>0</v>
      </c>
    </row>
    <row r="24" spans="1:12" ht="19.5" customHeight="1">
      <c r="A24" s="174" t="s">
        <v>78</v>
      </c>
      <c r="B24" s="107" t="s">
        <v>84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60"/>
    </row>
    <row r="25" spans="1:12" ht="30" customHeight="1">
      <c r="A25" s="153"/>
      <c r="B25" s="103" t="s">
        <v>89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2"/>
    </row>
    <row r="26" spans="1:12" ht="19.5" customHeight="1">
      <c r="A26" s="153"/>
      <c r="B26" s="163" t="s">
        <v>91</v>
      </c>
      <c r="C26" s="126" t="s">
        <v>74</v>
      </c>
      <c r="D26" s="166"/>
      <c r="E26" s="166">
        <f>SUM(F26:H27)</f>
        <v>0</v>
      </c>
      <c r="F26" s="166">
        <v>0</v>
      </c>
      <c r="G26" s="168">
        <v>0</v>
      </c>
      <c r="H26" s="166">
        <v>0</v>
      </c>
      <c r="I26" s="166">
        <f>SUM(J26:L27)</f>
        <v>0</v>
      </c>
      <c r="J26" s="168">
        <v>0</v>
      </c>
      <c r="K26" s="168">
        <v>0</v>
      </c>
      <c r="L26" s="172">
        <v>0</v>
      </c>
    </row>
    <row r="27" spans="1:12" ht="19.5" customHeight="1">
      <c r="A27" s="153"/>
      <c r="B27" s="164"/>
      <c r="C27" s="127"/>
      <c r="D27" s="167"/>
      <c r="E27" s="167"/>
      <c r="F27" s="167"/>
      <c r="G27" s="169"/>
      <c r="H27" s="167"/>
      <c r="I27" s="167"/>
      <c r="J27" s="169"/>
      <c r="K27" s="169"/>
      <c r="L27" s="173"/>
    </row>
    <row r="28" spans="1:12" ht="13.5" customHeight="1">
      <c r="A28" s="153"/>
      <c r="B28" s="106" t="s">
        <v>75</v>
      </c>
      <c r="C28" s="127"/>
      <c r="D28" s="73">
        <f>E28+I28</f>
        <v>2060000</v>
      </c>
      <c r="E28" s="73">
        <f>SUM(F28:H28)</f>
        <v>2060000</v>
      </c>
      <c r="F28" s="73">
        <v>2060000</v>
      </c>
      <c r="G28" s="80">
        <f>SUM(G26)</f>
        <v>0</v>
      </c>
      <c r="H28" s="73">
        <f>SUM(H26)</f>
        <v>0</v>
      </c>
      <c r="I28" s="73">
        <v>0</v>
      </c>
      <c r="J28" s="80">
        <f>SUM(J26)</f>
        <v>0</v>
      </c>
      <c r="K28" s="80">
        <f>SUM(K26)</f>
        <v>0</v>
      </c>
      <c r="L28" s="81">
        <v>0</v>
      </c>
    </row>
    <row r="29" spans="1:12" ht="16.5" customHeight="1" thickBot="1">
      <c r="A29" s="175"/>
      <c r="B29" s="108" t="s">
        <v>76</v>
      </c>
      <c r="C29" s="165"/>
      <c r="D29" s="109">
        <f>E29+I29</f>
        <v>2060000</v>
      </c>
      <c r="E29" s="109">
        <f>SUM(F29:H29)</f>
        <v>2060000</v>
      </c>
      <c r="F29" s="109">
        <f>F28</f>
        <v>2060000</v>
      </c>
      <c r="G29" s="109">
        <f>SUM(G27:G27)</f>
        <v>0</v>
      </c>
      <c r="H29" s="109">
        <f>SUM(H26:H26)</f>
        <v>0</v>
      </c>
      <c r="I29" s="109">
        <f>I28</f>
        <v>0</v>
      </c>
      <c r="J29" s="109">
        <f>SUM(J27:J27)</f>
        <v>0</v>
      </c>
      <c r="K29" s="109">
        <f>SUM(K27:K27)</f>
        <v>0</v>
      </c>
      <c r="L29" s="110">
        <f>L28</f>
        <v>0</v>
      </c>
    </row>
    <row r="30" spans="1:12" ht="19.5" customHeight="1" thickBot="1" thickTop="1">
      <c r="A30" s="84"/>
      <c r="B30" s="85"/>
      <c r="C30" s="86"/>
      <c r="D30" s="87"/>
      <c r="E30" s="87"/>
      <c r="F30" s="87"/>
      <c r="G30" s="87"/>
      <c r="H30" s="87"/>
      <c r="I30" s="87"/>
      <c r="J30" s="87"/>
      <c r="K30" s="87"/>
      <c r="L30" s="87"/>
    </row>
    <row r="31" spans="1:12" ht="19.5" customHeight="1" thickTop="1">
      <c r="A31" s="88" t="s">
        <v>80</v>
      </c>
      <c r="B31" s="89" t="s">
        <v>81</v>
      </c>
      <c r="C31" s="90">
        <v>0</v>
      </c>
      <c r="D31" s="91">
        <f>D37</f>
        <v>15000</v>
      </c>
      <c r="E31" s="91">
        <f>E36</f>
        <v>15000</v>
      </c>
      <c r="F31" s="92">
        <v>0</v>
      </c>
      <c r="G31" s="91">
        <v>0</v>
      </c>
      <c r="H31" s="91">
        <f>H37</f>
        <v>0</v>
      </c>
      <c r="I31" s="91">
        <f>I37</f>
        <v>0</v>
      </c>
      <c r="J31" s="91">
        <v>0</v>
      </c>
      <c r="K31" s="91">
        <v>0</v>
      </c>
      <c r="L31" s="93">
        <f>L37</f>
        <v>0</v>
      </c>
    </row>
    <row r="32" spans="1:12" ht="19.5" customHeight="1">
      <c r="A32" s="152" t="s">
        <v>73</v>
      </c>
      <c r="B32" s="102" t="s">
        <v>84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6"/>
    </row>
    <row r="33" spans="1:12" ht="29.25" customHeight="1">
      <c r="A33" s="153"/>
      <c r="B33" s="103" t="s">
        <v>85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6"/>
    </row>
    <row r="34" spans="1:12" ht="19.5" customHeight="1">
      <c r="A34" s="153"/>
      <c r="B34" s="157" t="s">
        <v>86</v>
      </c>
      <c r="C34" s="126" t="s">
        <v>87</v>
      </c>
      <c r="D34" s="129"/>
      <c r="E34" s="129"/>
      <c r="F34" s="129"/>
      <c r="G34" s="129"/>
      <c r="H34" s="129"/>
      <c r="I34" s="129"/>
      <c r="J34" s="129"/>
      <c r="K34" s="129"/>
      <c r="L34" s="150"/>
    </row>
    <row r="35" spans="1:12" ht="19.5" customHeight="1">
      <c r="A35" s="153"/>
      <c r="B35" s="158"/>
      <c r="C35" s="127"/>
      <c r="D35" s="149"/>
      <c r="E35" s="149"/>
      <c r="F35" s="149"/>
      <c r="G35" s="149"/>
      <c r="H35" s="149"/>
      <c r="I35" s="149"/>
      <c r="J35" s="149"/>
      <c r="K35" s="149"/>
      <c r="L35" s="151"/>
    </row>
    <row r="36" spans="1:12" ht="14.25" customHeight="1">
      <c r="A36" s="153"/>
      <c r="B36" s="79" t="s">
        <v>75</v>
      </c>
      <c r="C36" s="127"/>
      <c r="D36" s="94">
        <f>E36</f>
        <v>15000</v>
      </c>
      <c r="E36" s="94">
        <f>F36</f>
        <v>15000</v>
      </c>
      <c r="F36" s="94">
        <v>15000</v>
      </c>
      <c r="G36" s="94">
        <v>0</v>
      </c>
      <c r="H36" s="94">
        <v>0</v>
      </c>
      <c r="I36" s="94">
        <v>0</v>
      </c>
      <c r="J36" s="94">
        <v>0</v>
      </c>
      <c r="K36" s="94">
        <v>0</v>
      </c>
      <c r="L36" s="74">
        <v>0</v>
      </c>
    </row>
    <row r="37" spans="1:12" ht="19.5" customHeight="1">
      <c r="A37" s="154"/>
      <c r="B37" s="82" t="s">
        <v>76</v>
      </c>
      <c r="C37" s="128"/>
      <c r="D37" s="95">
        <f>E37+I37</f>
        <v>15000</v>
      </c>
      <c r="E37" s="95">
        <f>F37</f>
        <v>15000</v>
      </c>
      <c r="F37" s="95">
        <f>F36</f>
        <v>15000</v>
      </c>
      <c r="G37" s="95">
        <f>SUM(G35:G35)</f>
        <v>0</v>
      </c>
      <c r="H37" s="95">
        <f>SUM(H34:H34)</f>
        <v>0</v>
      </c>
      <c r="I37" s="95">
        <f>SUM(I34:I34)</f>
        <v>0</v>
      </c>
      <c r="J37" s="95">
        <f>SUM(J35:J35)</f>
        <v>0</v>
      </c>
      <c r="K37" s="95">
        <f>SUM(K35:K35)</f>
        <v>0</v>
      </c>
      <c r="L37" s="96">
        <f>SUM(L34:L34)</f>
        <v>0</v>
      </c>
    </row>
    <row r="38" spans="1:12" ht="19.5" customHeight="1" thickBot="1">
      <c r="A38" s="148" t="s">
        <v>82</v>
      </c>
      <c r="B38" s="125"/>
      <c r="C38" s="97">
        <f>C31+C13</f>
        <v>0</v>
      </c>
      <c r="D38" s="98">
        <f>E38+I38</f>
        <v>2560000</v>
      </c>
      <c r="E38" s="98">
        <f>SUM(F38:H38)</f>
        <v>2560000</v>
      </c>
      <c r="F38" s="99">
        <f>F37+F13</f>
        <v>2560000</v>
      </c>
      <c r="G38" s="100">
        <f>G13+G31</f>
        <v>0</v>
      </c>
      <c r="H38" s="100">
        <f>H31+H13</f>
        <v>0</v>
      </c>
      <c r="I38" s="98">
        <f>SUM(J38:L38)</f>
        <v>0</v>
      </c>
      <c r="J38" s="100">
        <f>J31+J13</f>
        <v>0</v>
      </c>
      <c r="K38" s="100">
        <f>K31+K13</f>
        <v>0</v>
      </c>
      <c r="L38" s="101">
        <v>0</v>
      </c>
    </row>
    <row r="39" ht="19.5" customHeight="1" thickTop="1"/>
  </sheetData>
  <mergeCells count="49">
    <mergeCell ref="I9:L9"/>
    <mergeCell ref="E10:E11"/>
    <mergeCell ref="F10:H10"/>
    <mergeCell ref="I10:I11"/>
    <mergeCell ref="J10:L10"/>
    <mergeCell ref="B1:D1"/>
    <mergeCell ref="G3:L3"/>
    <mergeCell ref="A4:L4"/>
    <mergeCell ref="A5:L5"/>
    <mergeCell ref="A14:A18"/>
    <mergeCell ref="C14:L15"/>
    <mergeCell ref="C16:C18"/>
    <mergeCell ref="B7:B11"/>
    <mergeCell ref="C7:C11"/>
    <mergeCell ref="D7:D11"/>
    <mergeCell ref="E7:L7"/>
    <mergeCell ref="E8:L8"/>
    <mergeCell ref="E9:H9"/>
    <mergeCell ref="A7:A11"/>
    <mergeCell ref="A19:A23"/>
    <mergeCell ref="C19:L20"/>
    <mergeCell ref="C21:C23"/>
    <mergeCell ref="J26:J27"/>
    <mergeCell ref="K26:K27"/>
    <mergeCell ref="L26:L27"/>
    <mergeCell ref="A24:A29"/>
    <mergeCell ref="C24:L25"/>
    <mergeCell ref="B26:B27"/>
    <mergeCell ref="C26:C29"/>
    <mergeCell ref="D26:D27"/>
    <mergeCell ref="E26:E27"/>
    <mergeCell ref="F26:F27"/>
    <mergeCell ref="G26:G27"/>
    <mergeCell ref="H26:H27"/>
    <mergeCell ref="I26:I27"/>
    <mergeCell ref="K34:K35"/>
    <mergeCell ref="L34:L35"/>
    <mergeCell ref="A32:A37"/>
    <mergeCell ref="C32:L33"/>
    <mergeCell ref="B34:B35"/>
    <mergeCell ref="D34:D35"/>
    <mergeCell ref="E34:E35"/>
    <mergeCell ref="F34:F35"/>
    <mergeCell ref="G34:G35"/>
    <mergeCell ref="H34:H35"/>
    <mergeCell ref="A38:B38"/>
    <mergeCell ref="C34:C37"/>
    <mergeCell ref="I34:I35"/>
    <mergeCell ref="J34:J35"/>
  </mergeCell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Ostrowska</cp:lastModifiedBy>
  <cp:lastPrinted>2010-04-23T08:06:17Z</cp:lastPrinted>
  <dcterms:created xsi:type="dcterms:W3CDTF">2010-03-26T11:01:58Z</dcterms:created>
  <dcterms:modified xsi:type="dcterms:W3CDTF">2010-04-23T08:41:12Z</dcterms:modified>
  <cp:category/>
  <cp:version/>
  <cp:contentType/>
  <cp:contentStatus/>
</cp:coreProperties>
</file>