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firstSheet="1" activeTab="5"/>
  </bookViews>
  <sheets>
    <sheet name="załącznik nr 1" sheetId="1" r:id="rId1"/>
    <sheet name="załacznik nr 2" sheetId="2" r:id="rId2"/>
    <sheet name="załacznik nr 3" sheetId="3" r:id="rId3"/>
    <sheet name="załacznik nr 4" sheetId="4" r:id="rId4"/>
    <sheet name="załacznik nr 5" sheetId="5" r:id="rId5"/>
    <sheet name="Załącznik nr 6" sheetId="6" r:id="rId6"/>
  </sheets>
  <definedNames/>
  <calcPr fullCalcOnLoad="1"/>
</workbook>
</file>

<file path=xl/sharedStrings.xml><?xml version="1.0" encoding="utf-8"?>
<sst xmlns="http://schemas.openxmlformats.org/spreadsheetml/2006/main" count="430" uniqueCount="230">
  <si>
    <t>Wydatki na programy i projekty realizowane</t>
  </si>
  <si>
    <t>ze środków funduszy strukturalnych i Funduszu Spójności ( art. 184 ust. 1 pkt 6 ustawy o finansach publicznych)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</si>
  <si>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</si>
  <si>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</si>
  <si>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</si>
  <si>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</si>
  <si>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</si>
  <si>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UE</t>
  </si>
  <si>
    <t>z tego źródła finansowania:</t>
  </si>
  <si>
    <t>Środki własne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</si>
  <si>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</si>
  <si>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</si>
  <si>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</si>
  <si>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</si>
  <si>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</si>
  <si>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</si>
  <si>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Wydatki  razem</t>
  </si>
  <si>
    <t>II</t>
  </si>
  <si>
    <t>Wydatki bieżące razem</t>
  </si>
  <si>
    <t>OGÓŁEM (I+II)</t>
  </si>
  <si>
    <t xml:space="preserve"> Program: …...</t>
  </si>
  <si>
    <t xml:space="preserve"> Priorytet: …….</t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</si>
  <si>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…………………..</t>
    </r>
  </si>
  <si>
    <t>Załącznik Nr 1 do Uchwały Rady Gminy Chojnów</t>
  </si>
  <si>
    <t>DOCHODY</t>
  </si>
  <si>
    <t>Dział</t>
  </si>
  <si>
    <t>Rozdział</t>
  </si>
  <si>
    <t>Paragraf</t>
  </si>
  <si>
    <t>Treść</t>
  </si>
  <si>
    <t>Zmniejszenia</t>
  </si>
  <si>
    <t>Zwiększenia</t>
  </si>
  <si>
    <t>Rolnictwo i łowiectwo</t>
  </si>
  <si>
    <t>Pozostała działalność</t>
  </si>
  <si>
    <t>Wpływy z różnych opłat</t>
  </si>
  <si>
    <t>Wpłaty z tytułu odpłatnego nabycia prawa własności oraz prawa użytkowania wieczystego nieruchomości</t>
  </si>
  <si>
    <t>Gospodarka mieszkaniowa</t>
  </si>
  <si>
    <t>Gospodarka gruntami i nieruchomościami</t>
  </si>
  <si>
    <t>Pozostałe odsetki</t>
  </si>
  <si>
    <t>Wpływy z różnych dochodów</t>
  </si>
  <si>
    <t>Administracja publiczna</t>
  </si>
  <si>
    <t>Urzędy wojewódzkie</t>
  </si>
  <si>
    <t>Dotacje otrzymane z funduszy celowych na finansowanie lub dofinansowanie kosztów realizacji inwestycji i zakupów inwestycyjnych jednostek sektora finansów publicznych</t>
  </si>
  <si>
    <t>Otrzymane spadki, zapisy i darowizny w postaci pieniężnej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</si>
  <si>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</si>
  <si>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</si>
  <si>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odspadków i darowizn, podatku od czynności cywilnoprawnych oraz podatków i opłat lokalnych od osób fizycznych</t>
  </si>
  <si>
    <t>Podatek od czynności cywilnoprawnych</t>
  </si>
  <si>
    <t>Oświata i wychowanie</t>
  </si>
  <si>
    <t>Szkoły podstawowe</t>
  </si>
  <si>
    <t>Środki na dofinansowanie własnych zadań bieżących gmin (związków gmin), powiatów (związków powiatów), samorządów województw, pozyskane z innych źródeł</t>
  </si>
  <si>
    <t>Pomoc społeczna</t>
  </si>
  <si>
    <t>Świadczenia rodzinne, zaliczka alimentacyjna oraz składki na ubezpieczenia emerytalne i rentowe z ubezpieczenia społecznego</t>
  </si>
  <si>
    <t>Kultura fizyczna i sport</t>
  </si>
  <si>
    <t>Razem</t>
  </si>
  <si>
    <t>Przychody z zaciągniętych pożyczek i kredytów na rynku krajowym</t>
  </si>
  <si>
    <t>RAZEM</t>
  </si>
  <si>
    <t>Załącznik Nr 2 do Uchwały Rady Gminy Chojnów</t>
  </si>
  <si>
    <t>WYDATKI</t>
  </si>
  <si>
    <t>Transport i łączność</t>
  </si>
  <si>
    <t>Drogi publiczne gminne</t>
  </si>
  <si>
    <t>Zakup materiałów i wyposażenia</t>
  </si>
  <si>
    <t>Zakup usług remontowych</t>
  </si>
  <si>
    <t>Wydatki inwestycyjne jednostek budżetowych</t>
  </si>
  <si>
    <t>Zakup usług pozostałych</t>
  </si>
  <si>
    <t>Urzędy gmin (miast i miast na prawach powiatu)</t>
  </si>
  <si>
    <t>Zakup energii</t>
  </si>
  <si>
    <t>Składki na ubezpieczenia społeczne</t>
  </si>
  <si>
    <t>Składki na Fundusz Pracy</t>
  </si>
  <si>
    <t>Wynagrodzenia bezosobowe</t>
  </si>
  <si>
    <t>Podróże służbowe krajowe</t>
  </si>
  <si>
    <t>Wydatki osobowe niezaliczone do wynagrodzeń (bez nagród)</t>
  </si>
  <si>
    <t>Edukacyjna opieka wychowawcza</t>
  </si>
  <si>
    <t>Pomoc materialna dla uczniów</t>
  </si>
  <si>
    <t>Stypendia dla uczniów</t>
  </si>
  <si>
    <t>Gospodarka komunalna i ochrona środowiska</t>
  </si>
  <si>
    <t>Kultura i ochrona dziedzictwa narodowego</t>
  </si>
  <si>
    <t>Filharmonie, orkiestry, chóry i kapele</t>
  </si>
  <si>
    <t>Ochrona i konserwacja zabytków</t>
  </si>
  <si>
    <t>Dotacje celowe z budżetu na finansowanie lub dofinansowanie prac remontowych i konserwatorskich obiektów zabytkowych przekazane jednostkom niezaliczanym do sektora finansów publicznych</t>
  </si>
  <si>
    <t>PLAN ZADAŃ INWESTYCYJNYCH NA ROK 2007</t>
  </si>
  <si>
    <t>§</t>
  </si>
  <si>
    <t>Nazwa inwestycji</t>
  </si>
  <si>
    <t>Wartość kosztorysowa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</si>
  <si>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</si>
  <si>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</si>
  <si>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</si>
  <si>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</si>
  <si>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</si>
  <si>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</si>
  <si>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</si>
  <si>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</si>
  <si>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</si>
  <si>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</si>
  <si>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</si>
  <si>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>Budowa wodociągu zbiorowego dla wsi: Budziwojów - etap I</t>
  </si>
  <si>
    <t>600</t>
  </si>
  <si>
    <t>60016</t>
  </si>
  <si>
    <t>Modernizacja drogi gminnej Jaroszówka - Kolonia etap II</t>
  </si>
  <si>
    <t>Budowa drogi na Terenie Aktywizacji Gospodarczej Okmiany-Krzywa - etap I</t>
  </si>
  <si>
    <t>6060</t>
  </si>
  <si>
    <t>Zakup wiat przystankowych</t>
  </si>
  <si>
    <t>700</t>
  </si>
  <si>
    <t>70001</t>
  </si>
  <si>
    <t>6210</t>
  </si>
  <si>
    <t>70005</t>
  </si>
  <si>
    <t>Zakup  gruntów  ANR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</si>
  <si>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</si>
  <si>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</si>
  <si>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</si>
  <si>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</si>
  <si>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</si>
  <si>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</si>
  <si>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</si>
  <si>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</si>
  <si>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</si>
  <si>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</si>
  <si>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</si>
  <si>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</si>
  <si>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</si>
  <si>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</si>
  <si>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Gimnastycznej przy Szkole Podstawowej we wsi Krzywa</t>
  </si>
  <si>
    <t>80113</t>
  </si>
  <si>
    <t>Zakup autobusu szkolnego</t>
  </si>
  <si>
    <t>900</t>
  </si>
  <si>
    <t>90001</t>
  </si>
  <si>
    <t>Budowa kanalizacji we wsi Okmiany</t>
  </si>
  <si>
    <t xml:space="preserve">Modernizacja oczyszczalni ścieków w Okmianach </t>
  </si>
  <si>
    <t>90003</t>
  </si>
  <si>
    <t>Montaż piezometrów wraz z monitoringiem wysypisk w Krzywej i Grobli</t>
  </si>
  <si>
    <t>921</t>
  </si>
  <si>
    <t>92116</t>
  </si>
  <si>
    <t>6220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</si>
  <si>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</si>
  <si>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</si>
  <si>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</si>
  <si>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</si>
  <si>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</si>
  <si>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*</t>
  </si>
  <si>
    <t xml:space="preserve">Załącznik Nr 11 do Uchwały Rady Gminy w Chojnowie  </t>
  </si>
  <si>
    <t>Nr III/27/2006 z dnia 29 grudnia 2006r.</t>
  </si>
  <si>
    <t xml:space="preserve">PLAN PRZYCHODÓW I WYDATKÓW </t>
  </si>
  <si>
    <t>Gospodarstwa Pomocniczego Urzędu Gminy w Chojnowie z/s w Piotrowicach na rok 2007</t>
  </si>
  <si>
    <t>Plan przychodów na rok 2007</t>
  </si>
  <si>
    <t>§ 0830</t>
  </si>
  <si>
    <t>Wpływy z usług</t>
  </si>
  <si>
    <t>Plan wydatków na rok 2007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</si>
  <si>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</si>
  <si>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</si>
  <si>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</si>
  <si>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</si>
  <si>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</si>
  <si>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</si>
  <si>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</si>
  <si>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§ 4120</t>
  </si>
  <si>
    <t>§ 4170</t>
  </si>
  <si>
    <t>§ 4210</t>
  </si>
  <si>
    <t>Zakup materiałów i wyposażenia.</t>
  </si>
  <si>
    <t>§ 4220</t>
  </si>
  <si>
    <t>Zakup środków żywności</t>
  </si>
  <si>
    <t>§ 4260</t>
  </si>
  <si>
    <t>§ 4270</t>
  </si>
  <si>
    <t>Zakup usług remontowych.</t>
  </si>
  <si>
    <t>§ 4300</t>
  </si>
  <si>
    <t>Zakup usług pozostałych.</t>
  </si>
  <si>
    <t>§ 4410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</si>
  <si>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</si>
  <si>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</si>
  <si>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</si>
  <si>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</si>
  <si>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</si>
  <si>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</si>
  <si>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4510</t>
  </si>
  <si>
    <t>Opłaty na rzecz budżetu państwa</t>
  </si>
  <si>
    <t>§ 4570</t>
  </si>
  <si>
    <t>Odsetki od nieterminowych wpłat z tytułu pozostałych podatków i opłat</t>
  </si>
  <si>
    <t>§ 4580</t>
  </si>
  <si>
    <t xml:space="preserve">Załącznik Nr 14 </t>
  </si>
  <si>
    <t>Uchwały Nr III/27/2006</t>
  </si>
  <si>
    <t xml:space="preserve">Rady Gminy w Chojnowie </t>
  </si>
  <si>
    <t>z dnia 29 grudnia 2006r.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</si>
  <si>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</si>
  <si>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</si>
  <si>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</si>
  <si>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</si>
  <si>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</si>
  <si>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</si>
  <si>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</si>
  <si>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</si>
  <si>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</si>
  <si>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WODOCIĄGOWANIE</t>
  </si>
  <si>
    <t xml:space="preserve">Budowa wodociągu zbiorowego dla wsi: Budziwojów - etap I 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</si>
  <si>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</si>
  <si>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</si>
  <si>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</si>
  <si>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</si>
  <si>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</si>
  <si>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</si>
  <si>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</si>
  <si>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</si>
  <si>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</si>
  <si>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</si>
  <si>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</si>
  <si>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Budowa sali gimnastycznej przy szkole podstawowej w Krzywej</t>
  </si>
  <si>
    <t>Budowa kontenerowej szatni w miejscowości Konradówka</t>
  </si>
  <si>
    <t>Budowa budynku sojalnego (segmentowego) w Okmianach</t>
  </si>
  <si>
    <t>KANALIZACJA</t>
  </si>
  <si>
    <t>Wykonanie dokumentacji budowy sieci kanlizacyjnej - etap I Krzywa, Piotrowice, Konradówka, Gołaczów, Michów</t>
  </si>
  <si>
    <t xml:space="preserve">Modernizacja oszyszczalni ścieków w Okmianach 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</si>
  <si>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</si>
  <si>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</si>
  <si>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</si>
  <si>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</si>
  <si>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</si>
  <si>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Dotacje celowe z budżetu na finansowanie lub dofinansowanie kosztów realizacji inwestycji i zakupów inwestycyjnych zakładów budżetowych</t>
  </si>
  <si>
    <t>Wykonanie dokumentacji budowy sieci kanalizacyjnej - etap I Krzywa, Piotrowice, Konradówka, Gołaczów, Michów, Osetnica</t>
  </si>
  <si>
    <t>Dotacje celowe z budżetu na finansowanie lub dofinansowanie kosztów realizacji inwestycji i zakupów inwestycyjnych innych jednostek sektora finansów publicznych - zakup komputerów dla Gminnej Biblioteki Publicznej w Chojnowie z/s w Krzywej</t>
  </si>
  <si>
    <t>Zobow. z odr.ter. płatności</t>
  </si>
  <si>
    <t xml:space="preserve"> Program: SPO-RZL......</t>
  </si>
  <si>
    <t xml:space="preserve"> Priorytet: 2 Działanie: 2.1</t>
  </si>
  <si>
    <r>
      <t>nazwa projektu</t>
    </r>
    <r>
      <rPr>
        <sz val="10"/>
        <rFont val="Arial"/>
        <family val="2"/>
      </rPr>
      <t>: U</t>
    </r>
    <r>
      <rPr>
        <sz val="8"/>
        <rFont val="Arial"/>
        <family val="2"/>
      </rPr>
      <t>gruntowanie i wyrównanie poziomu wiedzy matematycznej w klasach IV-VI szkoły podstawowej w Okmianach</t>
    </r>
  </si>
  <si>
    <t>Środki z budżetu JST i budżetu Państwa</t>
  </si>
  <si>
    <t>Wydatki razem (6+7+8)</t>
  </si>
  <si>
    <t>Wydatki razem (10+11+12)</t>
  </si>
  <si>
    <t>Załącznik Nr 3 do Uchwały Rady Gminy Chojnów                                                               Nr IX/66/2007 z dnia 26 czerwca 2007 r.</t>
  </si>
  <si>
    <t>Załącznik Nr 6 do Uchwały Rady Gminy w Chojnowie       Nr III/27/2006 z dnia 29 grudnia 2006r.</t>
  </si>
  <si>
    <t>Nr IX/66/2007 z dnia 26 czerwca 2007r.</t>
  </si>
  <si>
    <t>Załącznik Nr 4 do Uchwały Rady Gminy Chojnów                                                   Nr IX/66/2007 z dnia 26 czerwca 2007 r.</t>
  </si>
  <si>
    <t>Załącznik Nr 5 do Uchwały Rady Gminy w Chojnowie                                                   Nr IX/66/2007 z dnia 26 czerwca 2007r.</t>
  </si>
  <si>
    <t>Załącznik Nr 6do Uchwały Rady Gminy Chojnów                                          Nr IX/66/2007 z dnia 26 czerwca 2007r.</t>
  </si>
  <si>
    <t>Załącznik Nr 15 do Uchwały Rady Gminy Chojnów                                                                          Nr III/27/2006z dnia 29 grudnia 2006r.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</si>
</sst>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\-??,??0.00;\-??,??0.00"/>
    <numFmt numFmtId="167" formatCode="??0.00"/>
    <numFmt numFmtId="168" formatCode="00000"/>
    <numFmt numFmtId="169" formatCode="0000"/>
    <numFmt numFmtId="170" formatCode="???"/>
    <numFmt numFmtId="171" formatCode="??,??0.00"/>
    <numFmt numFmtId="172" formatCode="?????"/>
    <numFmt numFmtId="173" formatCode="?,??0.00"/>
    <numFmt numFmtId="174" formatCode="????"/>
    <numFmt numFmtId="175" formatCode="?0.00"/>
    <numFmt numFmtId="176" formatCode="???,??0.00"/>
    <numFmt numFmtId="177" formatCode="?"/>
    <numFmt numFmtId="178" formatCode="\-??0.00;\-??0.00"/>
    <numFmt numFmtId="179" formatCode="\-?,??0.00;\-?,??0.00"/>
  </numFmts>
  <fonts count="25">
    <font>
      <sz val="10"/>
      <name val="Arial"/>
      <family val="0"/>
    </font>
    <font>
      <b/>
      <sz val="10"/>
      <name val="Arial"/>
      <family val="2"/>
    </font>
    <font>
      <b/>
      <sz val="13"/>
      <name val="Bookman Old Style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b/>
      <sz val="8"/>
      <name val="Times New Roman"/>
      <family val="1"/>
    </font>
    <font>
      <b/>
      <sz val="10"/>
      <name val="Arial CE"/>
      <family val="2"/>
    </font>
    <font>
      <vertAlign val="superscript"/>
      <sz val="8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3" xfId="15" applyNumberForma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0" fillId="0" borderId="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0" fillId="0" borderId="4" xfId="15" applyNumberForma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64" fontId="4" fillId="0" borderId="5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43" fontId="0" fillId="0" borderId="0" xfId="15" applyAlignment="1">
      <alignment/>
    </xf>
    <xf numFmtId="43" fontId="12" fillId="0" borderId="7" xfId="15" applyFont="1" applyBorder="1" applyAlignment="1">
      <alignment horizontal="center" vertical="center"/>
    </xf>
    <xf numFmtId="43" fontId="12" fillId="0" borderId="8" xfId="15" applyFont="1" applyBorder="1" applyAlignment="1">
      <alignment horizontal="center" vertical="center"/>
    </xf>
    <xf numFmtId="43" fontId="12" fillId="0" borderId="9" xfId="15" applyFont="1" applyBorder="1" applyAlignment="1">
      <alignment horizontal="center" vertical="center"/>
    </xf>
    <xf numFmtId="43" fontId="0" fillId="0" borderId="0" xfId="15" applyBorder="1" applyAlignment="1">
      <alignment/>
    </xf>
    <xf numFmtId="43" fontId="0" fillId="0" borderId="0" xfId="15" applyBorder="1" applyAlignment="1">
      <alignment/>
    </xf>
    <xf numFmtId="43" fontId="15" fillId="0" borderId="0" xfId="15" applyFont="1" applyAlignment="1">
      <alignment horizontal="left" vertical="top"/>
    </xf>
    <xf numFmtId="177" fontId="15" fillId="0" borderId="0" xfId="15" applyNumberFormat="1" applyFont="1" applyAlignment="1">
      <alignment horizontal="left" vertical="top"/>
    </xf>
    <xf numFmtId="43" fontId="0" fillId="0" borderId="0" xfId="15" applyFill="1" applyBorder="1" applyAlignment="1">
      <alignment/>
    </xf>
    <xf numFmtId="43" fontId="1" fillId="2" borderId="10" xfId="15" applyFont="1" applyFill="1" applyBorder="1" applyAlignment="1">
      <alignment horizontal="center" vertical="center"/>
    </xf>
    <xf numFmtId="43" fontId="13" fillId="2" borderId="10" xfId="15" applyFont="1" applyFill="1" applyBorder="1" applyAlignment="1">
      <alignment horizontal="justify" vertical="center" wrapText="1"/>
    </xf>
    <xf numFmtId="166" fontId="13" fillId="2" borderId="10" xfId="15" applyNumberFormat="1" applyFont="1" applyFill="1" applyBorder="1" applyAlignment="1">
      <alignment vertical="center"/>
    </xf>
    <xf numFmtId="167" fontId="13" fillId="2" borderId="11" xfId="15" applyNumberFormat="1" applyFont="1" applyFill="1" applyBorder="1" applyAlignment="1">
      <alignment vertical="center"/>
    </xf>
    <xf numFmtId="2" fontId="13" fillId="2" borderId="10" xfId="15" applyNumberFormat="1" applyFont="1" applyFill="1" applyBorder="1" applyAlignment="1">
      <alignment vertical="center"/>
    </xf>
    <xf numFmtId="171" fontId="13" fillId="2" borderId="11" xfId="15" applyNumberFormat="1" applyFont="1" applyFill="1" applyBorder="1" applyAlignment="1">
      <alignment vertical="center"/>
    </xf>
    <xf numFmtId="43" fontId="0" fillId="2" borderId="10" xfId="15" applyFill="1" applyBorder="1" applyAlignment="1">
      <alignment/>
    </xf>
    <xf numFmtId="43" fontId="4" fillId="2" borderId="12" xfId="15" applyNumberFormat="1" applyFont="1" applyFill="1" applyBorder="1" applyAlignment="1">
      <alignment vertical="center"/>
    </xf>
    <xf numFmtId="43" fontId="4" fillId="2" borderId="13" xfId="15" applyNumberFormat="1" applyFont="1" applyFill="1" applyBorder="1" applyAlignment="1">
      <alignment vertical="center"/>
    </xf>
    <xf numFmtId="43" fontId="1" fillId="2" borderId="14" xfId="15" applyFont="1" applyFill="1" applyBorder="1" applyAlignment="1">
      <alignment vertical="center"/>
    </xf>
    <xf numFmtId="43" fontId="1" fillId="2" borderId="15" xfId="15" applyNumberFormat="1" applyFont="1" applyFill="1" applyBorder="1" applyAlignment="1">
      <alignment vertical="center"/>
    </xf>
    <xf numFmtId="43" fontId="8" fillId="2" borderId="12" xfId="15" applyNumberFormat="1" applyFont="1" applyFill="1" applyBorder="1" applyAlignment="1">
      <alignment vertical="center"/>
    </xf>
    <xf numFmtId="173" fontId="8" fillId="2" borderId="13" xfId="15" applyNumberFormat="1" applyFont="1" applyFill="1" applyBorder="1" applyAlignment="1">
      <alignment vertical="center"/>
    </xf>
    <xf numFmtId="43" fontId="8" fillId="0" borderId="16" xfId="15" applyNumberFormat="1" applyFont="1" applyBorder="1" applyAlignment="1">
      <alignment vertical="center"/>
    </xf>
    <xf numFmtId="166" fontId="13" fillId="0" borderId="16" xfId="15" applyNumberFormat="1" applyFont="1" applyBorder="1" applyAlignment="1">
      <alignment vertical="center"/>
    </xf>
    <xf numFmtId="171" fontId="13" fillId="0" borderId="17" xfId="15" applyNumberFormat="1" applyFont="1" applyBorder="1" applyAlignment="1">
      <alignment vertical="center"/>
    </xf>
    <xf numFmtId="177" fontId="15" fillId="0" borderId="0" xfId="15" applyNumberFormat="1" applyFont="1" applyBorder="1" applyAlignment="1">
      <alignment horizontal="left" vertical="top"/>
    </xf>
    <xf numFmtId="43" fontId="1" fillId="0" borderId="18" xfId="15" applyFont="1" applyFill="1" applyBorder="1" applyAlignment="1">
      <alignment horizontal="center" vertical="center"/>
    </xf>
    <xf numFmtId="172" fontId="13" fillId="0" borderId="10" xfId="15" applyNumberFormat="1" applyFont="1" applyFill="1" applyBorder="1" applyAlignment="1">
      <alignment horizontal="center" vertical="center"/>
    </xf>
    <xf numFmtId="43" fontId="1" fillId="0" borderId="10" xfId="15" applyFont="1" applyFill="1" applyBorder="1" applyAlignment="1">
      <alignment horizontal="center" vertical="center"/>
    </xf>
    <xf numFmtId="43" fontId="13" fillId="0" borderId="10" xfId="15" applyFont="1" applyFill="1" applyBorder="1" applyAlignment="1">
      <alignment horizontal="justify" vertical="center" wrapText="1"/>
    </xf>
    <xf numFmtId="2" fontId="13" fillId="0" borderId="10" xfId="15" applyNumberFormat="1" applyFont="1" applyFill="1" applyBorder="1" applyAlignment="1">
      <alignment vertical="center"/>
    </xf>
    <xf numFmtId="171" fontId="13" fillId="0" borderId="11" xfId="15" applyNumberFormat="1" applyFont="1" applyFill="1" applyBorder="1" applyAlignment="1">
      <alignment vertical="center"/>
    </xf>
    <xf numFmtId="174" fontId="13" fillId="0" borderId="10" xfId="15" applyNumberFormat="1" applyFont="1" applyFill="1" applyBorder="1" applyAlignment="1">
      <alignment horizontal="center" vertical="center"/>
    </xf>
    <xf numFmtId="43" fontId="14" fillId="0" borderId="10" xfId="15" applyFont="1" applyFill="1" applyBorder="1" applyAlignment="1">
      <alignment horizontal="justify" vertical="center" wrapText="1"/>
    </xf>
    <xf numFmtId="2" fontId="14" fillId="0" borderId="10" xfId="15" applyNumberFormat="1" applyFont="1" applyFill="1" applyBorder="1" applyAlignment="1">
      <alignment vertical="center"/>
    </xf>
    <xf numFmtId="173" fontId="14" fillId="0" borderId="11" xfId="15" applyNumberFormat="1" applyFont="1" applyFill="1" applyBorder="1" applyAlignment="1">
      <alignment vertical="center"/>
    </xf>
    <xf numFmtId="171" fontId="14" fillId="0" borderId="11" xfId="15" applyNumberFormat="1" applyFont="1" applyFill="1" applyBorder="1" applyAlignment="1">
      <alignment vertical="center"/>
    </xf>
    <xf numFmtId="178" fontId="13" fillId="0" borderId="10" xfId="15" applyNumberFormat="1" applyFont="1" applyFill="1" applyBorder="1" applyAlignment="1">
      <alignment vertical="center"/>
    </xf>
    <xf numFmtId="2" fontId="13" fillId="0" borderId="11" xfId="15" applyNumberFormat="1" applyFont="1" applyFill="1" applyBorder="1" applyAlignment="1">
      <alignment vertical="center"/>
    </xf>
    <xf numFmtId="178" fontId="14" fillId="0" borderId="10" xfId="15" applyNumberFormat="1" applyFont="1" applyFill="1" applyBorder="1" applyAlignment="1">
      <alignment vertical="center"/>
    </xf>
    <xf numFmtId="2" fontId="14" fillId="0" borderId="11" xfId="15" applyNumberFormat="1" applyFont="1" applyFill="1" applyBorder="1" applyAlignment="1">
      <alignment vertical="center"/>
    </xf>
    <xf numFmtId="179" fontId="13" fillId="0" borderId="10" xfId="15" applyNumberFormat="1" applyFont="1" applyFill="1" applyBorder="1" applyAlignment="1">
      <alignment vertical="center"/>
    </xf>
    <xf numFmtId="173" fontId="13" fillId="0" borderId="11" xfId="15" applyNumberFormat="1" applyFont="1" applyFill="1" applyBorder="1" applyAlignment="1">
      <alignment vertical="center"/>
    </xf>
    <xf numFmtId="179" fontId="14" fillId="0" borderId="10" xfId="15" applyNumberFormat="1" applyFont="1" applyFill="1" applyBorder="1" applyAlignment="1">
      <alignment vertical="center"/>
    </xf>
    <xf numFmtId="167" fontId="14" fillId="0" borderId="11" xfId="15" applyNumberFormat="1" applyFont="1" applyFill="1" applyBorder="1" applyAlignment="1">
      <alignment vertical="center"/>
    </xf>
    <xf numFmtId="166" fontId="13" fillId="0" borderId="10" xfId="15" applyNumberFormat="1" applyFont="1" applyFill="1" applyBorder="1" applyAlignment="1">
      <alignment vertical="center"/>
    </xf>
    <xf numFmtId="175" fontId="14" fillId="0" borderId="11" xfId="15" applyNumberFormat="1" applyFont="1" applyFill="1" applyBorder="1" applyAlignment="1">
      <alignment vertical="center"/>
    </xf>
    <xf numFmtId="167" fontId="13" fillId="0" borderId="11" xfId="15" applyNumberFormat="1" applyFont="1" applyFill="1" applyBorder="1" applyAlignment="1">
      <alignment vertical="center"/>
    </xf>
    <xf numFmtId="166" fontId="14" fillId="0" borderId="10" xfId="15" applyNumberFormat="1" applyFont="1" applyFill="1" applyBorder="1" applyAlignment="1">
      <alignment vertical="center"/>
    </xf>
    <xf numFmtId="43" fontId="1" fillId="0" borderId="19" xfId="15" applyFont="1" applyFill="1" applyBorder="1" applyAlignment="1">
      <alignment horizontal="center" vertical="center"/>
    </xf>
    <xf numFmtId="43" fontId="1" fillId="0" borderId="20" xfId="15" applyFont="1" applyFill="1" applyBorder="1" applyAlignment="1">
      <alignment horizontal="center" vertical="center"/>
    </xf>
    <xf numFmtId="174" fontId="13" fillId="0" borderId="20" xfId="15" applyNumberFormat="1" applyFont="1" applyFill="1" applyBorder="1" applyAlignment="1">
      <alignment horizontal="center" vertical="center"/>
    </xf>
    <xf numFmtId="43" fontId="14" fillId="0" borderId="20" xfId="15" applyFont="1" applyFill="1" applyBorder="1" applyAlignment="1">
      <alignment horizontal="justify" vertical="center" wrapText="1"/>
    </xf>
    <xf numFmtId="2" fontId="14" fillId="0" borderId="20" xfId="15" applyNumberFormat="1" applyFont="1" applyFill="1" applyBorder="1" applyAlignment="1">
      <alignment vertical="center"/>
    </xf>
    <xf numFmtId="167" fontId="14" fillId="0" borderId="21" xfId="15" applyNumberFormat="1" applyFont="1" applyFill="1" applyBorder="1" applyAlignment="1">
      <alignment vertical="center"/>
    </xf>
    <xf numFmtId="170" fontId="13" fillId="2" borderId="18" xfId="15" applyNumberFormat="1" applyFont="1" applyFill="1" applyBorder="1" applyAlignment="1">
      <alignment horizontal="center" vertical="center"/>
    </xf>
    <xf numFmtId="178" fontId="13" fillId="2" borderId="10" xfId="15" applyNumberFormat="1" applyFont="1" applyFill="1" applyBorder="1" applyAlignment="1">
      <alignment vertical="center"/>
    </xf>
    <xf numFmtId="179" fontId="13" fillId="2" borderId="10" xfId="15" applyNumberFormat="1" applyFont="1" applyFill="1" applyBorder="1" applyAlignment="1">
      <alignment vertical="center"/>
    </xf>
    <xf numFmtId="173" fontId="13" fillId="2" borderId="11" xfId="15" applyNumberFormat="1" applyFont="1" applyFill="1" applyBorder="1" applyAlignment="1">
      <alignment vertical="center"/>
    </xf>
    <xf numFmtId="168" fontId="13" fillId="0" borderId="10" xfId="15" applyNumberFormat="1" applyFont="1" applyFill="1" applyBorder="1" applyAlignment="1">
      <alignment horizontal="center" vertical="center"/>
    </xf>
    <xf numFmtId="169" fontId="13" fillId="0" borderId="10" xfId="15" applyNumberFormat="1" applyFont="1" applyFill="1" applyBorder="1" applyAlignment="1">
      <alignment horizontal="center" vertical="center"/>
    </xf>
    <xf numFmtId="43" fontId="14" fillId="0" borderId="10" xfId="15" applyFont="1" applyFill="1" applyBorder="1" applyAlignment="1">
      <alignment horizontal="justify" vertical="center" wrapText="1"/>
    </xf>
    <xf numFmtId="175" fontId="13" fillId="0" borderId="11" xfId="15" applyNumberFormat="1" applyFont="1" applyFill="1" applyBorder="1" applyAlignment="1">
      <alignment vertical="center"/>
    </xf>
    <xf numFmtId="43" fontId="0" fillId="0" borderId="10" xfId="15" applyFill="1" applyBorder="1" applyAlignment="1">
      <alignment/>
    </xf>
    <xf numFmtId="43" fontId="0" fillId="0" borderId="18" xfId="15" applyFill="1" applyBorder="1" applyAlignment="1">
      <alignment/>
    </xf>
    <xf numFmtId="172" fontId="13" fillId="0" borderId="10" xfId="15" applyNumberFormat="1" applyFont="1" applyFill="1" applyBorder="1" applyAlignment="1">
      <alignment horizontal="left" vertical="top"/>
    </xf>
    <xf numFmtId="174" fontId="13" fillId="0" borderId="10" xfId="15" applyNumberFormat="1" applyFont="1" applyFill="1" applyBorder="1" applyAlignment="1">
      <alignment horizontal="center" vertical="center"/>
    </xf>
    <xf numFmtId="169" fontId="13" fillId="0" borderId="20" xfId="15" applyNumberFormat="1" applyFont="1" applyFill="1" applyBorder="1" applyAlignment="1">
      <alignment horizontal="center" vertical="center"/>
    </xf>
    <xf numFmtId="43" fontId="0" fillId="0" borderId="0" xfId="15" applyFill="1" applyBorder="1" applyAlignment="1">
      <alignment/>
    </xf>
    <xf numFmtId="43" fontId="8" fillId="0" borderId="22" xfId="15" applyNumberFormat="1" applyFont="1" applyFill="1" applyBorder="1" applyAlignment="1">
      <alignment vertical="center"/>
    </xf>
    <xf numFmtId="166" fontId="13" fillId="0" borderId="23" xfId="15" applyNumberFormat="1" applyFont="1" applyFill="1" applyBorder="1" applyAlignment="1">
      <alignment vertical="center"/>
    </xf>
    <xf numFmtId="176" fontId="13" fillId="0" borderId="17" xfId="15" applyNumberFormat="1" applyFont="1" applyFill="1" applyBorder="1" applyAlignment="1">
      <alignment vertical="center"/>
    </xf>
    <xf numFmtId="165" fontId="13" fillId="2" borderId="18" xfId="15" applyNumberFormat="1" applyFont="1" applyFill="1" applyBorder="1" applyAlignment="1">
      <alignment horizontal="center" vertical="center"/>
    </xf>
    <xf numFmtId="170" fontId="13" fillId="2" borderId="18" xfId="15" applyNumberFormat="1" applyFont="1" applyFill="1" applyBorder="1" applyAlignment="1">
      <alignment horizontal="left" vertical="top"/>
    </xf>
    <xf numFmtId="49" fontId="1" fillId="2" borderId="14" xfId="15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justify" vertical="center" wrapText="1"/>
    </xf>
    <xf numFmtId="164" fontId="4" fillId="0" borderId="28" xfId="15" applyNumberFormat="1" applyFont="1" applyBorder="1" applyAlignment="1">
      <alignment vertical="center"/>
    </xf>
    <xf numFmtId="164" fontId="7" fillId="0" borderId="29" xfId="15" applyNumberFormat="1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164" fontId="4" fillId="0" borderId="1" xfId="15" applyNumberFormat="1" applyFont="1" applyBorder="1" applyAlignment="1">
      <alignment vertical="center"/>
    </xf>
    <xf numFmtId="164" fontId="7" fillId="0" borderId="2" xfId="15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justify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4" fillId="0" borderId="1" xfId="15" applyNumberFormat="1" applyFont="1" applyFill="1" applyBorder="1" applyAlignment="1">
      <alignment vertical="center"/>
    </xf>
    <xf numFmtId="164" fontId="7" fillId="0" borderId="2" xfId="15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justify" vertical="center" wrapText="1"/>
    </xf>
    <xf numFmtId="164" fontId="4" fillId="0" borderId="32" xfId="15" applyNumberFormat="1" applyFont="1" applyFill="1" applyBorder="1" applyAlignment="1">
      <alignment vertical="center"/>
    </xf>
    <xf numFmtId="164" fontId="4" fillId="0" borderId="32" xfId="15" applyNumberFormat="1" applyFont="1" applyBorder="1" applyAlignment="1">
      <alignment vertical="center"/>
    </xf>
    <xf numFmtId="164" fontId="7" fillId="0" borderId="33" xfId="15" applyNumberFormat="1" applyFont="1" applyBorder="1" applyAlignment="1">
      <alignment vertical="center"/>
    </xf>
    <xf numFmtId="164" fontId="8" fillId="2" borderId="25" xfId="15" applyNumberFormat="1" applyFont="1" applyFill="1" applyBorder="1" applyAlignment="1">
      <alignment horizontal="center" vertical="center"/>
    </xf>
    <xf numFmtId="164" fontId="8" fillId="0" borderId="25" xfId="15" applyNumberFormat="1" applyFont="1" applyBorder="1" applyAlignment="1">
      <alignment vertical="center"/>
    </xf>
    <xf numFmtId="164" fontId="7" fillId="0" borderId="26" xfId="15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164" fontId="6" fillId="0" borderId="0" xfId="15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164" fontId="11" fillId="0" borderId="33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1" fillId="0" borderId="35" xfId="0" applyFont="1" applyBorder="1" applyAlignment="1">
      <alignment horizontal="center" vertical="center"/>
    </xf>
    <xf numFmtId="0" fontId="0" fillId="0" borderId="5" xfId="0" applyFont="1" applyBorder="1" applyAlignment="1">
      <alignment horizontal="left" wrapText="1"/>
    </xf>
    <xf numFmtId="164" fontId="0" fillId="0" borderId="6" xfId="15" applyNumberFormat="1" applyBorder="1" applyAlignment="1">
      <alignment/>
    </xf>
    <xf numFmtId="0" fontId="0" fillId="0" borderId="1" xfId="0" applyFont="1" applyBorder="1" applyAlignment="1">
      <alignment horizontal="left" wrapText="1"/>
    </xf>
    <xf numFmtId="164" fontId="0" fillId="0" borderId="2" xfId="15" applyNumberFormat="1" applyBorder="1" applyAlignment="1">
      <alignment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vertical="center"/>
    </xf>
    <xf numFmtId="164" fontId="11" fillId="0" borderId="33" xfId="15" applyNumberFormat="1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164" fontId="0" fillId="0" borderId="36" xfId="15" applyNumberForma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164" fontId="1" fillId="0" borderId="25" xfId="15" applyNumberFormat="1" applyFont="1" applyFill="1" applyBorder="1" applyAlignment="1">
      <alignment horizontal="center" vertical="center"/>
    </xf>
    <xf numFmtId="164" fontId="1" fillId="0" borderId="26" xfId="15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164" fontId="0" fillId="0" borderId="6" xfId="15" applyNumberFormat="1" applyBorder="1" applyAlignment="1">
      <alignment horizontal="center" vertical="center"/>
    </xf>
    <xf numFmtId="0" fontId="23" fillId="0" borderId="4" xfId="0" applyFont="1" applyFill="1" applyBorder="1" applyAlignment="1">
      <alignment horizontal="justify" vertical="center" wrapText="1"/>
    </xf>
    <xf numFmtId="164" fontId="0" fillId="0" borderId="36" xfId="15" applyNumberForma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1" fillId="0" borderId="25" xfId="15" applyNumberFormat="1" applyFont="1" applyFill="1" applyBorder="1" applyAlignment="1">
      <alignment horizontal="center" vertical="center"/>
    </xf>
    <xf numFmtId="164" fontId="1" fillId="0" borderId="26" xfId="15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justify" vertical="center" wrapText="1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164" fontId="0" fillId="0" borderId="28" xfId="15" applyNumberFormat="1" applyFont="1" applyFill="1" applyBorder="1" applyAlignment="1">
      <alignment horizontal="center" vertical="center"/>
    </xf>
    <xf numFmtId="164" fontId="0" fillId="0" borderId="29" xfId="15" applyNumberFormat="1" applyFont="1" applyFill="1" applyBorder="1" applyAlignment="1">
      <alignment horizontal="center" vertical="center"/>
    </xf>
    <xf numFmtId="164" fontId="0" fillId="0" borderId="32" xfId="15" applyNumberFormat="1" applyFill="1" applyBorder="1" applyAlignment="1">
      <alignment horizontal="center" vertical="center"/>
    </xf>
    <xf numFmtId="164" fontId="0" fillId="0" borderId="33" xfId="15" applyNumberForma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justify" vertical="center" wrapText="1"/>
    </xf>
    <xf numFmtId="164" fontId="0" fillId="0" borderId="25" xfId="15" applyNumberFormat="1" applyFill="1" applyBorder="1" applyAlignment="1">
      <alignment horizontal="center" vertical="center"/>
    </xf>
    <xf numFmtId="164" fontId="0" fillId="0" borderId="26" xfId="15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justify" vertical="center" wrapText="1"/>
    </xf>
    <xf numFmtId="164" fontId="1" fillId="0" borderId="28" xfId="15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justify" vertical="center" wrapText="1"/>
    </xf>
    <xf numFmtId="164" fontId="0" fillId="0" borderId="37" xfId="15" applyNumberFormat="1" applyFill="1" applyBorder="1" applyAlignment="1">
      <alignment horizontal="center" vertical="center"/>
    </xf>
    <xf numFmtId="164" fontId="0" fillId="0" borderId="38" xfId="15" applyNumberFormat="1" applyFill="1" applyBorder="1" applyAlignment="1">
      <alignment horizontal="center" vertical="center"/>
    </xf>
    <xf numFmtId="164" fontId="0" fillId="0" borderId="39" xfId="15" applyNumberFormat="1" applyFont="1" applyFill="1" applyBorder="1" applyAlignment="1">
      <alignment horizontal="center" vertical="center"/>
    </xf>
    <xf numFmtId="164" fontId="0" fillId="0" borderId="2" xfId="15" applyNumberFormat="1" applyFont="1" applyFill="1" applyBorder="1" applyAlignment="1">
      <alignment horizontal="center" vertical="center"/>
    </xf>
    <xf numFmtId="164" fontId="0" fillId="0" borderId="40" xfId="15" applyNumberFormat="1" applyFill="1" applyBorder="1" applyAlignment="1">
      <alignment horizontal="center" vertical="center"/>
    </xf>
    <xf numFmtId="164" fontId="0" fillId="0" borderId="41" xfId="15" applyNumberFormat="1" applyFill="1" applyBorder="1" applyAlignment="1">
      <alignment horizontal="center" vertical="center"/>
    </xf>
    <xf numFmtId="164" fontId="0" fillId="0" borderId="36" xfId="15" applyNumberFormat="1" applyFont="1" applyFill="1" applyBorder="1" applyAlignment="1">
      <alignment horizontal="center" vertical="center"/>
    </xf>
    <xf numFmtId="164" fontId="0" fillId="0" borderId="1" xfId="15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15" applyNumberFormat="1" applyFont="1" applyFill="1" applyBorder="1" applyAlignment="1">
      <alignment horizontal="center" vertical="center"/>
    </xf>
    <xf numFmtId="164" fontId="4" fillId="0" borderId="3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vertical="center" wrapText="1"/>
    </xf>
    <xf numFmtId="164" fontId="8" fillId="0" borderId="2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4" fillId="0" borderId="32" xfId="15" applyNumberFormat="1" applyFont="1" applyBorder="1" applyAlignment="1">
      <alignment horizontal="center" vertical="center"/>
    </xf>
    <xf numFmtId="164" fontId="8" fillId="0" borderId="32" xfId="15" applyNumberFormat="1" applyFont="1" applyBorder="1" applyAlignment="1">
      <alignment horizontal="center" vertical="center"/>
    </xf>
    <xf numFmtId="164" fontId="8" fillId="0" borderId="33" xfId="15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43" fontId="13" fillId="2" borderId="12" xfId="15" applyFont="1" applyFill="1" applyBorder="1" applyAlignment="1">
      <alignment horizontal="left" vertical="center" wrapText="1"/>
    </xf>
    <xf numFmtId="43" fontId="13" fillId="2" borderId="15" xfId="15" applyFont="1" applyFill="1" applyBorder="1" applyAlignment="1">
      <alignment horizontal="left" vertical="center" wrapText="1"/>
    </xf>
    <xf numFmtId="43" fontId="11" fillId="0" borderId="0" xfId="15" applyFont="1" applyBorder="1" applyAlignment="1">
      <alignment horizontal="center" vertical="center" wrapText="1"/>
    </xf>
    <xf numFmtId="43" fontId="11" fillId="0" borderId="0" xfId="15" applyFont="1" applyBorder="1" applyAlignment="1">
      <alignment horizontal="center" vertical="center" wrapText="1"/>
    </xf>
    <xf numFmtId="43" fontId="11" fillId="0" borderId="0" xfId="15" applyFont="1" applyBorder="1" applyAlignment="1">
      <alignment horizontal="center" vertical="center" wrapText="1"/>
    </xf>
    <xf numFmtId="43" fontId="11" fillId="0" borderId="0" xfId="15" applyFont="1" applyBorder="1" applyAlignment="1">
      <alignment horizontal="center" vertical="center" wrapText="1"/>
    </xf>
    <xf numFmtId="43" fontId="11" fillId="0" borderId="0" xfId="15" applyFont="1" applyBorder="1" applyAlignment="1">
      <alignment horizontal="center" vertical="center" wrapText="1"/>
    </xf>
    <xf numFmtId="43" fontId="1" fillId="0" borderId="48" xfId="15" applyFont="1" applyBorder="1" applyAlignment="1">
      <alignment horizontal="center" vertical="center"/>
    </xf>
    <xf numFmtId="43" fontId="1" fillId="0" borderId="49" xfId="15" applyFont="1" applyBorder="1" applyAlignment="1">
      <alignment horizontal="center" vertical="center"/>
    </xf>
    <xf numFmtId="43" fontId="1" fillId="0" borderId="50" xfId="15" applyFont="1" applyBorder="1" applyAlignment="1">
      <alignment horizontal="center" vertical="center"/>
    </xf>
    <xf numFmtId="43" fontId="8" fillId="0" borderId="51" xfId="15" applyFont="1" applyFill="1" applyBorder="1" applyAlignment="1">
      <alignment horizontal="center" vertical="center"/>
    </xf>
    <xf numFmtId="43" fontId="8" fillId="0" borderId="22" xfId="15" applyFont="1" applyFill="1" applyBorder="1" applyAlignment="1">
      <alignment horizontal="center" vertical="center"/>
    </xf>
    <xf numFmtId="43" fontId="8" fillId="0" borderId="52" xfId="15" applyFont="1" applyBorder="1" applyAlignment="1">
      <alignment horizontal="center" vertical="center"/>
    </xf>
    <xf numFmtId="43" fontId="8" fillId="0" borderId="16" xfId="15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0" borderId="4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164" fontId="5" fillId="0" borderId="36" xfId="15" applyNumberFormat="1" applyFont="1" applyBorder="1" applyAlignment="1">
      <alignment horizontal="center" vertical="center"/>
    </xf>
    <xf numFmtId="164" fontId="5" fillId="0" borderId="6" xfId="15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4" fillId="0" borderId="1" xfId="15" applyNumberFormat="1" applyFont="1" applyBorder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164" fontId="4" fillId="0" borderId="4" xfId="15" applyNumberFormat="1" applyFon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164" fontId="4" fillId="0" borderId="36" xfId="15" applyNumberFormat="1" applyFont="1" applyBorder="1" applyAlignment="1">
      <alignment horizontal="center" vertical="center"/>
    </xf>
    <xf numFmtId="164" fontId="4" fillId="0" borderId="6" xfId="15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2</xdr:col>
      <xdr:colOff>228600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68100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306675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44050" y="241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F3"/>
    </sheetView>
  </sheetViews>
  <sheetFormatPr defaultColWidth="9.140625" defaultRowHeight="19.5" customHeight="1"/>
  <cols>
    <col min="1" max="1" width="5.421875" style="26" customWidth="1" collapsed="1"/>
    <col min="2" max="2" width="7.140625" style="26" customWidth="1" collapsed="1"/>
    <col min="3" max="3" width="7.421875" style="26" customWidth="1" collapsed="1"/>
    <col min="4" max="4" width="48.140625" style="26" customWidth="1"/>
    <col min="5" max="5" width="11.57421875" style="26" customWidth="1"/>
    <col min="6" max="6" width="10.8515625" style="26" customWidth="1"/>
    <col min="7" max="7" width="13.140625" style="26" customWidth="1"/>
    <col min="8" max="8" width="9.57421875" style="26" customWidth="1"/>
    <col min="9" max="16384" width="9.140625" style="26" customWidth="1"/>
  </cols>
  <sheetData>
    <row r="1" spans="1:6" ht="25.5" customHeight="1">
      <c r="A1" s="248" t="s">
        <v>23</v>
      </c>
      <c r="B1" s="248"/>
      <c r="C1" s="248"/>
      <c r="D1" s="248"/>
      <c r="E1" s="248"/>
      <c r="F1" s="249"/>
    </row>
    <row r="2" spans="1:6" ht="23.25" customHeight="1" thickBot="1">
      <c r="A2" s="250" t="s">
        <v>225</v>
      </c>
      <c r="B2" s="251"/>
      <c r="C2" s="251"/>
      <c r="D2" s="251"/>
      <c r="E2" s="251"/>
      <c r="F2" s="252"/>
    </row>
    <row r="3" spans="1:6" ht="24" customHeight="1" thickBot="1" thickTop="1">
      <c r="A3" s="253" t="s">
        <v>24</v>
      </c>
      <c r="B3" s="254"/>
      <c r="C3" s="254"/>
      <c r="D3" s="254"/>
      <c r="E3" s="254"/>
      <c r="F3" s="255"/>
    </row>
    <row r="4" spans="1:7" ht="19.5" customHeight="1" thickTop="1">
      <c r="A4" s="27" t="s">
        <v>25</v>
      </c>
      <c r="B4" s="28" t="s">
        <v>26</v>
      </c>
      <c r="C4" s="28" t="s">
        <v>27</v>
      </c>
      <c r="D4" s="28" t="s">
        <v>28</v>
      </c>
      <c r="E4" s="28" t="s">
        <v>29</v>
      </c>
      <c r="F4" s="29" t="s">
        <v>30</v>
      </c>
      <c r="G4" s="30"/>
    </row>
    <row r="5" spans="1:7" ht="19.5" customHeight="1">
      <c r="A5" s="98">
        <v>10</v>
      </c>
      <c r="B5" s="35"/>
      <c r="C5" s="35"/>
      <c r="D5" s="36" t="s">
        <v>31</v>
      </c>
      <c r="E5" s="37">
        <v>-89000</v>
      </c>
      <c r="F5" s="38">
        <v>600</v>
      </c>
      <c r="G5" s="30"/>
    </row>
    <row r="6" spans="1:7" ht="19.5" customHeight="1">
      <c r="A6" s="52"/>
      <c r="B6" s="85">
        <v>1095</v>
      </c>
      <c r="C6" s="54"/>
      <c r="D6" s="55" t="s">
        <v>32</v>
      </c>
      <c r="E6" s="71">
        <v>-89000</v>
      </c>
      <c r="F6" s="73">
        <v>600</v>
      </c>
      <c r="G6" s="30"/>
    </row>
    <row r="7" spans="1:7" ht="19.5" customHeight="1">
      <c r="A7" s="52"/>
      <c r="B7" s="54"/>
      <c r="C7" s="86">
        <v>690</v>
      </c>
      <c r="D7" s="59" t="s">
        <v>33</v>
      </c>
      <c r="E7" s="60">
        <v>0</v>
      </c>
      <c r="F7" s="70">
        <v>600</v>
      </c>
      <c r="G7" s="30"/>
    </row>
    <row r="8" spans="1:7" ht="28.5" customHeight="1">
      <c r="A8" s="52"/>
      <c r="B8" s="54"/>
      <c r="C8" s="86">
        <v>770</v>
      </c>
      <c r="D8" s="59" t="s">
        <v>34</v>
      </c>
      <c r="E8" s="74">
        <v>-89000</v>
      </c>
      <c r="F8" s="66">
        <v>0</v>
      </c>
      <c r="G8" s="30"/>
    </row>
    <row r="9" spans="1:7" ht="19.5" customHeight="1">
      <c r="A9" s="81">
        <v>700</v>
      </c>
      <c r="B9" s="35"/>
      <c r="C9" s="35"/>
      <c r="D9" s="36" t="s">
        <v>35</v>
      </c>
      <c r="E9" s="39">
        <v>0</v>
      </c>
      <c r="F9" s="40">
        <v>91843</v>
      </c>
      <c r="G9" s="30"/>
    </row>
    <row r="10" spans="1:7" ht="19.5" customHeight="1">
      <c r="A10" s="52"/>
      <c r="B10" s="53">
        <v>70005</v>
      </c>
      <c r="C10" s="54"/>
      <c r="D10" s="55" t="s">
        <v>36</v>
      </c>
      <c r="E10" s="56">
        <v>0</v>
      </c>
      <c r="F10" s="57">
        <v>90000</v>
      </c>
      <c r="G10" s="30"/>
    </row>
    <row r="11" spans="1:7" ht="27" customHeight="1">
      <c r="A11" s="52"/>
      <c r="B11" s="54"/>
      <c r="C11" s="86">
        <v>770</v>
      </c>
      <c r="D11" s="59" t="s">
        <v>34</v>
      </c>
      <c r="E11" s="60">
        <v>0</v>
      </c>
      <c r="F11" s="62">
        <v>89000</v>
      </c>
      <c r="G11" s="30"/>
    </row>
    <row r="12" spans="1:7" ht="19.5" customHeight="1">
      <c r="A12" s="52"/>
      <c r="B12" s="54"/>
      <c r="C12" s="86">
        <v>920</v>
      </c>
      <c r="D12" s="59" t="s">
        <v>37</v>
      </c>
      <c r="E12" s="60">
        <v>0</v>
      </c>
      <c r="F12" s="61">
        <v>1000</v>
      </c>
      <c r="G12" s="30"/>
    </row>
    <row r="13" spans="1:7" ht="19.5" customHeight="1">
      <c r="A13" s="52"/>
      <c r="B13" s="53">
        <v>70095</v>
      </c>
      <c r="C13" s="54"/>
      <c r="D13" s="55" t="s">
        <v>32</v>
      </c>
      <c r="E13" s="56">
        <v>0</v>
      </c>
      <c r="F13" s="68">
        <v>1843</v>
      </c>
      <c r="G13" s="30"/>
    </row>
    <row r="14" spans="1:7" ht="19.5" customHeight="1">
      <c r="A14" s="52"/>
      <c r="B14" s="54"/>
      <c r="C14" s="86">
        <v>970</v>
      </c>
      <c r="D14" s="59" t="s">
        <v>38</v>
      </c>
      <c r="E14" s="60">
        <v>0</v>
      </c>
      <c r="F14" s="61">
        <v>1843</v>
      </c>
      <c r="G14" s="30"/>
    </row>
    <row r="15" spans="1:7" ht="19.5" customHeight="1">
      <c r="A15" s="81">
        <v>750</v>
      </c>
      <c r="B15" s="35"/>
      <c r="C15" s="35"/>
      <c r="D15" s="36" t="s">
        <v>39</v>
      </c>
      <c r="E15" s="39">
        <v>0</v>
      </c>
      <c r="F15" s="84">
        <v>3309</v>
      </c>
      <c r="G15" s="30"/>
    </row>
    <row r="16" spans="1:7" ht="19.5" customHeight="1">
      <c r="A16" s="52"/>
      <c r="B16" s="53">
        <v>75011</v>
      </c>
      <c r="C16" s="54"/>
      <c r="D16" s="55" t="s">
        <v>40</v>
      </c>
      <c r="E16" s="56">
        <v>0</v>
      </c>
      <c r="F16" s="73">
        <v>500</v>
      </c>
      <c r="G16" s="30"/>
    </row>
    <row r="17" spans="1:7" ht="39.75" customHeight="1">
      <c r="A17" s="52"/>
      <c r="B17" s="54"/>
      <c r="C17" s="58">
        <v>2360</v>
      </c>
      <c r="D17" s="87" t="s">
        <v>41</v>
      </c>
      <c r="E17" s="60">
        <v>0</v>
      </c>
      <c r="F17" s="70">
        <v>500</v>
      </c>
      <c r="G17" s="30"/>
    </row>
    <row r="18" spans="1:7" ht="19.5" customHeight="1">
      <c r="A18" s="52"/>
      <c r="B18" s="53">
        <v>75095</v>
      </c>
      <c r="C18" s="54"/>
      <c r="D18" s="55" t="s">
        <v>32</v>
      </c>
      <c r="E18" s="56">
        <v>0</v>
      </c>
      <c r="F18" s="68">
        <v>2809</v>
      </c>
      <c r="G18" s="30"/>
    </row>
    <row r="19" spans="1:7" ht="19.5" customHeight="1">
      <c r="A19" s="52"/>
      <c r="B19" s="54"/>
      <c r="C19" s="86">
        <v>960</v>
      </c>
      <c r="D19" s="59" t="s">
        <v>42</v>
      </c>
      <c r="E19" s="60">
        <v>0</v>
      </c>
      <c r="F19" s="61">
        <v>2000</v>
      </c>
      <c r="G19" s="30"/>
    </row>
    <row r="20" spans="1:7" ht="19.5" customHeight="1">
      <c r="A20" s="52"/>
      <c r="B20" s="54"/>
      <c r="C20" s="86">
        <v>970</v>
      </c>
      <c r="D20" s="59" t="s">
        <v>38</v>
      </c>
      <c r="E20" s="60">
        <v>0</v>
      </c>
      <c r="F20" s="70">
        <v>809</v>
      </c>
      <c r="G20" s="30"/>
    </row>
    <row r="21" spans="1:7" ht="42.75" customHeight="1">
      <c r="A21" s="81">
        <v>756</v>
      </c>
      <c r="B21" s="35"/>
      <c r="C21" s="35"/>
      <c r="D21" s="36" t="s">
        <v>43</v>
      </c>
      <c r="E21" s="39">
        <v>0</v>
      </c>
      <c r="F21" s="40">
        <v>35570</v>
      </c>
      <c r="G21" s="30"/>
    </row>
    <row r="22" spans="1:7" ht="39.75" customHeight="1">
      <c r="A22" s="52"/>
      <c r="B22" s="53">
        <v>75615</v>
      </c>
      <c r="C22" s="54"/>
      <c r="D22" s="55" t="s">
        <v>44</v>
      </c>
      <c r="E22" s="56">
        <v>0</v>
      </c>
      <c r="F22" s="88">
        <v>70</v>
      </c>
      <c r="G22" s="30"/>
    </row>
    <row r="23" spans="1:7" ht="19.5" customHeight="1">
      <c r="A23" s="52"/>
      <c r="B23" s="54"/>
      <c r="C23" s="86">
        <v>690</v>
      </c>
      <c r="D23" s="59" t="s">
        <v>33</v>
      </c>
      <c r="E23" s="60">
        <v>0</v>
      </c>
      <c r="F23" s="72">
        <v>70</v>
      </c>
      <c r="G23" s="30"/>
    </row>
    <row r="24" spans="1:7" ht="49.5" customHeight="1">
      <c r="A24" s="52"/>
      <c r="B24" s="53">
        <v>75616</v>
      </c>
      <c r="C24" s="54"/>
      <c r="D24" s="55" t="s">
        <v>45</v>
      </c>
      <c r="E24" s="56">
        <v>0</v>
      </c>
      <c r="F24" s="57">
        <v>35500</v>
      </c>
      <c r="G24" s="30"/>
    </row>
    <row r="25" spans="1:7" ht="19.5" customHeight="1">
      <c r="A25" s="52"/>
      <c r="B25" s="54"/>
      <c r="C25" s="86">
        <v>500</v>
      </c>
      <c r="D25" s="59" t="s">
        <v>46</v>
      </c>
      <c r="E25" s="60">
        <v>0</v>
      </c>
      <c r="F25" s="62">
        <v>35000</v>
      </c>
      <c r="G25" s="30"/>
    </row>
    <row r="26" spans="1:7" ht="19.5" customHeight="1">
      <c r="A26" s="52"/>
      <c r="B26" s="54"/>
      <c r="C26" s="86">
        <v>690</v>
      </c>
      <c r="D26" s="59" t="s">
        <v>33</v>
      </c>
      <c r="E26" s="60">
        <v>0</v>
      </c>
      <c r="F26" s="70">
        <v>500</v>
      </c>
      <c r="G26" s="30"/>
    </row>
    <row r="27" spans="1:7" ht="19.5" customHeight="1">
      <c r="A27" s="99">
        <v>801</v>
      </c>
      <c r="B27" s="41"/>
      <c r="C27" s="41"/>
      <c r="D27" s="36" t="s">
        <v>47</v>
      </c>
      <c r="E27" s="39">
        <v>0</v>
      </c>
      <c r="F27" s="40">
        <v>10930</v>
      </c>
      <c r="G27" s="30"/>
    </row>
    <row r="28" spans="1:7" ht="19.5" customHeight="1">
      <c r="A28" s="90"/>
      <c r="B28" s="91">
        <v>80101</v>
      </c>
      <c r="C28" s="89"/>
      <c r="D28" s="55" t="s">
        <v>48</v>
      </c>
      <c r="E28" s="56">
        <v>0</v>
      </c>
      <c r="F28" s="57">
        <v>10930</v>
      </c>
      <c r="G28" s="30"/>
    </row>
    <row r="29" spans="1:7" ht="39.75" customHeight="1">
      <c r="A29" s="52"/>
      <c r="B29" s="54"/>
      <c r="C29" s="92">
        <v>2708</v>
      </c>
      <c r="D29" s="59" t="s">
        <v>49</v>
      </c>
      <c r="E29" s="60">
        <v>0</v>
      </c>
      <c r="F29" s="61">
        <v>8196</v>
      </c>
      <c r="G29" s="30"/>
    </row>
    <row r="30" spans="1:7" ht="42.75" customHeight="1">
      <c r="A30" s="52"/>
      <c r="B30" s="54"/>
      <c r="C30" s="92">
        <v>2709</v>
      </c>
      <c r="D30" s="59" t="s">
        <v>49</v>
      </c>
      <c r="E30" s="60">
        <v>0</v>
      </c>
      <c r="F30" s="61">
        <v>2734</v>
      </c>
      <c r="G30" s="30"/>
    </row>
    <row r="31" spans="1:7" ht="19.5" customHeight="1">
      <c r="A31" s="81">
        <v>852</v>
      </c>
      <c r="B31" s="35"/>
      <c r="C31" s="35"/>
      <c r="D31" s="36" t="s">
        <v>50</v>
      </c>
      <c r="E31" s="39">
        <v>0</v>
      </c>
      <c r="F31" s="38">
        <v>573</v>
      </c>
      <c r="G31" s="30"/>
    </row>
    <row r="32" spans="1:7" ht="33.75" customHeight="1">
      <c r="A32" s="52"/>
      <c r="B32" s="53">
        <v>85212</v>
      </c>
      <c r="C32" s="54"/>
      <c r="D32" s="55" t="s">
        <v>51</v>
      </c>
      <c r="E32" s="56">
        <v>0</v>
      </c>
      <c r="F32" s="73">
        <v>573</v>
      </c>
      <c r="G32" s="30"/>
    </row>
    <row r="33" spans="1:7" ht="38.25" customHeight="1">
      <c r="A33" s="52"/>
      <c r="B33" s="54"/>
      <c r="C33" s="58">
        <v>2360</v>
      </c>
      <c r="D33" s="87" t="s">
        <v>41</v>
      </c>
      <c r="E33" s="60">
        <v>0</v>
      </c>
      <c r="F33" s="70">
        <v>573</v>
      </c>
      <c r="G33" s="30"/>
    </row>
    <row r="34" spans="1:7" ht="19.5" customHeight="1">
      <c r="A34" s="81">
        <v>926</v>
      </c>
      <c r="B34" s="35"/>
      <c r="C34" s="35"/>
      <c r="D34" s="36" t="s">
        <v>52</v>
      </c>
      <c r="E34" s="39">
        <v>0</v>
      </c>
      <c r="F34" s="38">
        <v>400</v>
      </c>
      <c r="G34" s="30"/>
    </row>
    <row r="35" spans="1:7" ht="19.5" customHeight="1">
      <c r="A35" s="52"/>
      <c r="B35" s="53">
        <v>92695</v>
      </c>
      <c r="C35" s="54"/>
      <c r="D35" s="55" t="s">
        <v>32</v>
      </c>
      <c r="E35" s="56">
        <v>0</v>
      </c>
      <c r="F35" s="73">
        <v>400</v>
      </c>
      <c r="G35" s="30"/>
    </row>
    <row r="36" spans="1:7" ht="19.5" customHeight="1" thickBot="1">
      <c r="A36" s="75"/>
      <c r="B36" s="76"/>
      <c r="C36" s="93">
        <v>970</v>
      </c>
      <c r="D36" s="78" t="s">
        <v>38</v>
      </c>
      <c r="E36" s="79">
        <v>0</v>
      </c>
      <c r="F36" s="80">
        <v>400</v>
      </c>
      <c r="G36" s="30"/>
    </row>
    <row r="37" spans="1:7" ht="19.5" customHeight="1" thickBot="1" thickTop="1">
      <c r="A37" s="94"/>
      <c r="B37" s="256" t="s">
        <v>53</v>
      </c>
      <c r="C37" s="257"/>
      <c r="D37" s="95">
        <f>F37+E37</f>
        <v>54225</v>
      </c>
      <c r="E37" s="96">
        <v>-89000</v>
      </c>
      <c r="F37" s="97">
        <v>143225</v>
      </c>
      <c r="G37" s="30"/>
    </row>
    <row r="38" spans="1:6" ht="19.5" customHeight="1" thickBot="1" thickTop="1">
      <c r="A38" s="32"/>
      <c r="B38" s="33"/>
      <c r="E38" s="31"/>
      <c r="F38" s="31"/>
    </row>
    <row r="39" spans="2:6" ht="19.5" customHeight="1" thickBot="1">
      <c r="B39" s="100">
        <v>952</v>
      </c>
      <c r="C39" s="246" t="s">
        <v>54</v>
      </c>
      <c r="D39" s="247"/>
      <c r="E39" s="42">
        <v>0</v>
      </c>
      <c r="F39" s="43">
        <v>14349</v>
      </c>
    </row>
    <row r="40" spans="2:6" ht="19.5" customHeight="1" thickBot="1">
      <c r="B40" s="34"/>
      <c r="C40" s="44" t="s">
        <v>55</v>
      </c>
      <c r="D40" s="45">
        <f>F40-E40</f>
        <v>14349</v>
      </c>
      <c r="E40" s="46">
        <f>SUM(E38:E39)</f>
        <v>0</v>
      </c>
      <c r="F40" s="47">
        <f>SUM(F38:F39)</f>
        <v>14349</v>
      </c>
    </row>
  </sheetData>
  <mergeCells count="5">
    <mergeCell ref="C39:D39"/>
    <mergeCell ref="A1:F1"/>
    <mergeCell ref="A2:F2"/>
    <mergeCell ref="A3:F3"/>
    <mergeCell ref="B37:C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:F1"/>
    </sheetView>
  </sheetViews>
  <sheetFormatPr defaultColWidth="9.140625" defaultRowHeight="19.5" customHeight="1"/>
  <cols>
    <col min="1" max="1" width="5.421875" style="26" customWidth="1"/>
    <col min="2" max="2" width="8.00390625" style="26" customWidth="1"/>
    <col min="3" max="3" width="6.8515625" style="26" customWidth="1"/>
    <col min="4" max="4" width="46.421875" style="26" customWidth="1"/>
    <col min="5" max="5" width="12.140625" style="26" customWidth="1"/>
    <col min="6" max="6" width="13.00390625" style="26" customWidth="1"/>
    <col min="7" max="7" width="13.140625" style="26" customWidth="1"/>
    <col min="8" max="8" width="9.57421875" style="26" customWidth="1"/>
    <col min="9" max="16384" width="9.140625" style="26" customWidth="1"/>
  </cols>
  <sheetData>
    <row r="1" spans="1:6" ht="17.25" customHeight="1">
      <c r="A1" s="248" t="s">
        <v>56</v>
      </c>
      <c r="B1" s="248"/>
      <c r="C1" s="248"/>
      <c r="D1" s="248"/>
      <c r="E1" s="248"/>
      <c r="F1" s="249"/>
    </row>
    <row r="2" spans="1:6" ht="18" customHeight="1" thickBot="1">
      <c r="A2" s="250" t="s">
        <v>225</v>
      </c>
      <c r="B2" s="251"/>
      <c r="C2" s="251"/>
      <c r="D2" s="251"/>
      <c r="E2" s="251"/>
      <c r="F2" s="252"/>
    </row>
    <row r="3" spans="1:6" ht="20.25" customHeight="1" thickBot="1" thickTop="1">
      <c r="A3" s="253" t="s">
        <v>57</v>
      </c>
      <c r="B3" s="254"/>
      <c r="C3" s="254"/>
      <c r="D3" s="254"/>
      <c r="E3" s="254"/>
      <c r="F3" s="255"/>
    </row>
    <row r="4" spans="1:7" ht="18" customHeight="1" thickTop="1">
      <c r="A4" s="27" t="s">
        <v>25</v>
      </c>
      <c r="B4" s="28" t="s">
        <v>26</v>
      </c>
      <c r="C4" s="28" t="s">
        <v>27</v>
      </c>
      <c r="D4" s="28" t="s">
        <v>28</v>
      </c>
      <c r="E4" s="28" t="s">
        <v>29</v>
      </c>
      <c r="F4" s="29" t="s">
        <v>30</v>
      </c>
      <c r="G4" s="30"/>
    </row>
    <row r="5" spans="1:7" ht="19.5" customHeight="1">
      <c r="A5" s="81">
        <v>600</v>
      </c>
      <c r="B5" s="35"/>
      <c r="C5" s="35"/>
      <c r="D5" s="36" t="s">
        <v>58</v>
      </c>
      <c r="E5" s="39">
        <v>0</v>
      </c>
      <c r="F5" s="40">
        <v>32000</v>
      </c>
      <c r="G5" s="30"/>
    </row>
    <row r="6" spans="1:7" ht="19.5" customHeight="1">
      <c r="A6" s="52"/>
      <c r="B6" s="53">
        <v>60016</v>
      </c>
      <c r="C6" s="54"/>
      <c r="D6" s="55" t="s">
        <v>59</v>
      </c>
      <c r="E6" s="56">
        <v>0</v>
      </c>
      <c r="F6" s="57">
        <v>32000</v>
      </c>
      <c r="G6" s="30"/>
    </row>
    <row r="7" spans="1:7" ht="19.5" customHeight="1">
      <c r="A7" s="52"/>
      <c r="B7" s="54"/>
      <c r="C7" s="58">
        <v>4210</v>
      </c>
      <c r="D7" s="59" t="s">
        <v>60</v>
      </c>
      <c r="E7" s="60">
        <v>0</v>
      </c>
      <c r="F7" s="61">
        <v>5000</v>
      </c>
      <c r="G7" s="30"/>
    </row>
    <row r="8" spans="1:7" ht="19.5" customHeight="1">
      <c r="A8" s="52"/>
      <c r="B8" s="54"/>
      <c r="C8" s="58">
        <v>4270</v>
      </c>
      <c r="D8" s="59" t="s">
        <v>61</v>
      </c>
      <c r="E8" s="60">
        <v>0</v>
      </c>
      <c r="F8" s="62">
        <v>15000</v>
      </c>
      <c r="G8" s="30"/>
    </row>
    <row r="9" spans="1:7" ht="19.5" customHeight="1">
      <c r="A9" s="52"/>
      <c r="B9" s="54"/>
      <c r="C9" s="58">
        <v>6050</v>
      </c>
      <c r="D9" s="59" t="s">
        <v>62</v>
      </c>
      <c r="E9" s="60">
        <v>0</v>
      </c>
      <c r="F9" s="62">
        <v>12000</v>
      </c>
      <c r="G9" s="30"/>
    </row>
    <row r="10" spans="1:7" ht="19.5" customHeight="1">
      <c r="A10" s="81">
        <v>700</v>
      </c>
      <c r="B10" s="35"/>
      <c r="C10" s="35"/>
      <c r="D10" s="36" t="s">
        <v>35</v>
      </c>
      <c r="E10" s="82">
        <v>-317</v>
      </c>
      <c r="F10" s="40">
        <v>10000</v>
      </c>
      <c r="G10" s="30"/>
    </row>
    <row r="11" spans="1:7" ht="19.5" customHeight="1">
      <c r="A11" s="52"/>
      <c r="B11" s="53">
        <v>70005</v>
      </c>
      <c r="C11" s="54"/>
      <c r="D11" s="55" t="s">
        <v>36</v>
      </c>
      <c r="E11" s="56">
        <v>0</v>
      </c>
      <c r="F11" s="57">
        <v>10000</v>
      </c>
      <c r="G11" s="30"/>
    </row>
    <row r="12" spans="1:7" ht="19.5" customHeight="1">
      <c r="A12" s="52"/>
      <c r="B12" s="54"/>
      <c r="C12" s="58">
        <v>4300</v>
      </c>
      <c r="D12" s="59" t="s">
        <v>63</v>
      </c>
      <c r="E12" s="60">
        <v>0</v>
      </c>
      <c r="F12" s="62">
        <v>10000</v>
      </c>
      <c r="G12" s="30"/>
    </row>
    <row r="13" spans="1:7" ht="19.5" customHeight="1">
      <c r="A13" s="52"/>
      <c r="B13" s="53">
        <v>70095</v>
      </c>
      <c r="C13" s="54"/>
      <c r="D13" s="55" t="s">
        <v>32</v>
      </c>
      <c r="E13" s="63">
        <v>-317</v>
      </c>
      <c r="F13" s="64">
        <v>0</v>
      </c>
      <c r="G13" s="30"/>
    </row>
    <row r="14" spans="1:7" ht="19.5" customHeight="1">
      <c r="A14" s="52"/>
      <c r="B14" s="54"/>
      <c r="C14" s="58">
        <v>4210</v>
      </c>
      <c r="D14" s="59" t="s">
        <v>60</v>
      </c>
      <c r="E14" s="65">
        <v>-317</v>
      </c>
      <c r="F14" s="66">
        <v>0</v>
      </c>
      <c r="G14" s="30"/>
    </row>
    <row r="15" spans="1:7" ht="19.5" customHeight="1">
      <c r="A15" s="81">
        <v>750</v>
      </c>
      <c r="B15" s="35"/>
      <c r="C15" s="35"/>
      <c r="D15" s="36" t="s">
        <v>39</v>
      </c>
      <c r="E15" s="83">
        <v>-3752</v>
      </c>
      <c r="F15" s="84">
        <v>8594</v>
      </c>
      <c r="G15" s="30"/>
    </row>
    <row r="16" spans="1:7" ht="19.5" customHeight="1">
      <c r="A16" s="52"/>
      <c r="B16" s="53">
        <v>75023</v>
      </c>
      <c r="C16" s="54"/>
      <c r="D16" s="55" t="s">
        <v>64</v>
      </c>
      <c r="E16" s="67">
        <v>-3752</v>
      </c>
      <c r="F16" s="68">
        <v>3752</v>
      </c>
      <c r="G16" s="30"/>
    </row>
    <row r="17" spans="1:7" ht="19.5" customHeight="1">
      <c r="A17" s="52"/>
      <c r="B17" s="54"/>
      <c r="C17" s="58">
        <v>4210</v>
      </c>
      <c r="D17" s="59" t="s">
        <v>60</v>
      </c>
      <c r="E17" s="69">
        <v>-3752</v>
      </c>
      <c r="F17" s="66">
        <v>0</v>
      </c>
      <c r="G17" s="30"/>
    </row>
    <row r="18" spans="1:7" ht="19.5" customHeight="1">
      <c r="A18" s="52"/>
      <c r="B18" s="54"/>
      <c r="C18" s="58">
        <v>4300</v>
      </c>
      <c r="D18" s="59" t="s">
        <v>63</v>
      </c>
      <c r="E18" s="60">
        <v>0</v>
      </c>
      <c r="F18" s="61">
        <v>3752</v>
      </c>
      <c r="G18" s="30"/>
    </row>
    <row r="19" spans="1:7" ht="19.5" customHeight="1">
      <c r="A19" s="52"/>
      <c r="B19" s="53">
        <v>75095</v>
      </c>
      <c r="C19" s="54"/>
      <c r="D19" s="55" t="s">
        <v>32</v>
      </c>
      <c r="E19" s="56">
        <v>0</v>
      </c>
      <c r="F19" s="68">
        <v>4842</v>
      </c>
      <c r="G19" s="30"/>
    </row>
    <row r="20" spans="1:7" ht="19.5" customHeight="1">
      <c r="A20" s="52"/>
      <c r="B20" s="54"/>
      <c r="C20" s="58">
        <v>4210</v>
      </c>
      <c r="D20" s="59" t="s">
        <v>60</v>
      </c>
      <c r="E20" s="60">
        <v>0</v>
      </c>
      <c r="F20" s="61">
        <v>4710</v>
      </c>
      <c r="G20" s="30"/>
    </row>
    <row r="21" spans="1:7" ht="19.5" customHeight="1">
      <c r="A21" s="52"/>
      <c r="B21" s="54"/>
      <c r="C21" s="58">
        <v>4260</v>
      </c>
      <c r="D21" s="59" t="s">
        <v>65</v>
      </c>
      <c r="E21" s="60">
        <v>0</v>
      </c>
      <c r="F21" s="70">
        <v>132</v>
      </c>
      <c r="G21" s="30"/>
    </row>
    <row r="22" spans="1:7" ht="19.5" customHeight="1">
      <c r="A22" s="81">
        <v>801</v>
      </c>
      <c r="B22" s="35"/>
      <c r="C22" s="35"/>
      <c r="D22" s="36" t="s">
        <v>47</v>
      </c>
      <c r="E22" s="37">
        <v>-10450</v>
      </c>
      <c r="F22" s="40">
        <v>21380</v>
      </c>
      <c r="G22" s="30"/>
    </row>
    <row r="23" spans="1:7" ht="19.5" customHeight="1">
      <c r="A23" s="52"/>
      <c r="B23" s="53">
        <v>80101</v>
      </c>
      <c r="C23" s="54"/>
      <c r="D23" s="55" t="s">
        <v>48</v>
      </c>
      <c r="E23" s="56">
        <v>0</v>
      </c>
      <c r="F23" s="57">
        <v>20930</v>
      </c>
      <c r="G23" s="30"/>
    </row>
    <row r="24" spans="1:7" ht="19.5" customHeight="1">
      <c r="A24" s="52"/>
      <c r="B24" s="54"/>
      <c r="C24" s="58">
        <v>4118</v>
      </c>
      <c r="D24" s="59" t="s">
        <v>66</v>
      </c>
      <c r="E24" s="60">
        <v>0</v>
      </c>
      <c r="F24" s="72">
        <v>86</v>
      </c>
      <c r="G24" s="30"/>
    </row>
    <row r="25" spans="1:7" ht="19.5" customHeight="1">
      <c r="A25" s="52"/>
      <c r="B25" s="54"/>
      <c r="C25" s="58">
        <v>4119</v>
      </c>
      <c r="D25" s="59" t="s">
        <v>66</v>
      </c>
      <c r="E25" s="60">
        <v>0</v>
      </c>
      <c r="F25" s="72">
        <v>29</v>
      </c>
      <c r="G25" s="30"/>
    </row>
    <row r="26" spans="1:7" ht="19.5" customHeight="1">
      <c r="A26" s="52"/>
      <c r="B26" s="54"/>
      <c r="C26" s="58">
        <v>4128</v>
      </c>
      <c r="D26" s="59" t="s">
        <v>67</v>
      </c>
      <c r="E26" s="60">
        <v>0</v>
      </c>
      <c r="F26" s="70">
        <v>604</v>
      </c>
      <c r="G26" s="30"/>
    </row>
    <row r="27" spans="1:7" ht="19.5" customHeight="1">
      <c r="A27" s="52"/>
      <c r="B27" s="54"/>
      <c r="C27" s="58">
        <v>4129</v>
      </c>
      <c r="D27" s="59" t="s">
        <v>67</v>
      </c>
      <c r="E27" s="60">
        <v>0</v>
      </c>
      <c r="F27" s="70">
        <v>202</v>
      </c>
      <c r="G27" s="30"/>
    </row>
    <row r="28" spans="1:7" ht="19.5" customHeight="1">
      <c r="A28" s="52"/>
      <c r="B28" s="54"/>
      <c r="C28" s="58">
        <v>4178</v>
      </c>
      <c r="D28" s="59" t="s">
        <v>68</v>
      </c>
      <c r="E28" s="60">
        <v>0</v>
      </c>
      <c r="F28" s="61">
        <v>3509</v>
      </c>
      <c r="G28" s="30"/>
    </row>
    <row r="29" spans="1:7" ht="19.5" customHeight="1">
      <c r="A29" s="52"/>
      <c r="B29" s="54"/>
      <c r="C29" s="58">
        <v>4179</v>
      </c>
      <c r="D29" s="59" t="s">
        <v>68</v>
      </c>
      <c r="E29" s="60">
        <v>0</v>
      </c>
      <c r="F29" s="61">
        <v>1170</v>
      </c>
      <c r="G29" s="30"/>
    </row>
    <row r="30" spans="1:7" ht="19.5" customHeight="1">
      <c r="A30" s="52"/>
      <c r="B30" s="54"/>
      <c r="C30" s="58">
        <v>4218</v>
      </c>
      <c r="D30" s="59" t="s">
        <v>60</v>
      </c>
      <c r="E30" s="60">
        <v>0</v>
      </c>
      <c r="F30" s="61">
        <v>2700</v>
      </c>
      <c r="G30" s="30"/>
    </row>
    <row r="31" spans="1:7" ht="19.5" customHeight="1">
      <c r="A31" s="52"/>
      <c r="B31" s="54"/>
      <c r="C31" s="58">
        <v>4219</v>
      </c>
      <c r="D31" s="59" t="s">
        <v>60</v>
      </c>
      <c r="E31" s="60">
        <v>0</v>
      </c>
      <c r="F31" s="70">
        <v>900</v>
      </c>
      <c r="G31" s="30"/>
    </row>
    <row r="32" spans="1:7" ht="19.5" customHeight="1">
      <c r="A32" s="52"/>
      <c r="B32" s="54"/>
      <c r="C32" s="58">
        <v>4308</v>
      </c>
      <c r="D32" s="59" t="s">
        <v>63</v>
      </c>
      <c r="E32" s="60">
        <v>0</v>
      </c>
      <c r="F32" s="70">
        <v>585</v>
      </c>
      <c r="G32" s="30"/>
    </row>
    <row r="33" spans="1:7" ht="19.5" customHeight="1">
      <c r="A33" s="52"/>
      <c r="B33" s="54"/>
      <c r="C33" s="58">
        <v>4309</v>
      </c>
      <c r="D33" s="59" t="s">
        <v>63</v>
      </c>
      <c r="E33" s="60">
        <v>0</v>
      </c>
      <c r="F33" s="70">
        <v>195</v>
      </c>
      <c r="G33" s="30"/>
    </row>
    <row r="34" spans="1:7" ht="19.5" customHeight="1">
      <c r="A34" s="52"/>
      <c r="B34" s="54"/>
      <c r="C34" s="58">
        <v>4418</v>
      </c>
      <c r="D34" s="59" t="s">
        <v>69</v>
      </c>
      <c r="E34" s="60">
        <v>0</v>
      </c>
      <c r="F34" s="70">
        <v>712</v>
      </c>
      <c r="G34" s="30"/>
    </row>
    <row r="35" spans="1:7" ht="19.5" customHeight="1">
      <c r="A35" s="52"/>
      <c r="B35" s="54"/>
      <c r="C35" s="58">
        <v>4419</v>
      </c>
      <c r="D35" s="59" t="s">
        <v>69</v>
      </c>
      <c r="E35" s="60">
        <v>0</v>
      </c>
      <c r="F35" s="70">
        <v>238</v>
      </c>
      <c r="G35" s="30"/>
    </row>
    <row r="36" spans="1:7" ht="19.5" customHeight="1">
      <c r="A36" s="52"/>
      <c r="B36" s="54"/>
      <c r="C36" s="58">
        <v>6050</v>
      </c>
      <c r="D36" s="59" t="s">
        <v>62</v>
      </c>
      <c r="E36" s="60">
        <v>0</v>
      </c>
      <c r="F36" s="62">
        <v>10000</v>
      </c>
      <c r="G36" s="30"/>
    </row>
    <row r="37" spans="1:7" ht="19.5" customHeight="1">
      <c r="A37" s="52"/>
      <c r="B37" s="53">
        <v>80195</v>
      </c>
      <c r="C37" s="54"/>
      <c r="D37" s="55" t="s">
        <v>32</v>
      </c>
      <c r="E37" s="71">
        <v>-10450</v>
      </c>
      <c r="F37" s="73">
        <v>450</v>
      </c>
      <c r="G37" s="30"/>
    </row>
    <row r="38" spans="1:7" ht="19.5" customHeight="1">
      <c r="A38" s="52"/>
      <c r="B38" s="54"/>
      <c r="C38" s="58">
        <v>4270</v>
      </c>
      <c r="D38" s="59" t="s">
        <v>61</v>
      </c>
      <c r="E38" s="60">
        <v>0</v>
      </c>
      <c r="F38" s="70">
        <v>450</v>
      </c>
      <c r="G38" s="30"/>
    </row>
    <row r="39" spans="1:7" ht="19.5" customHeight="1">
      <c r="A39" s="52"/>
      <c r="B39" s="54"/>
      <c r="C39" s="58">
        <v>4300</v>
      </c>
      <c r="D39" s="59" t="s">
        <v>63</v>
      </c>
      <c r="E39" s="74">
        <v>-10450</v>
      </c>
      <c r="F39" s="66">
        <v>0</v>
      </c>
      <c r="G39" s="30"/>
    </row>
    <row r="40" spans="1:7" ht="19.5" customHeight="1">
      <c r="A40" s="81">
        <v>852</v>
      </c>
      <c r="B40" s="35"/>
      <c r="C40" s="35"/>
      <c r="D40" s="36" t="s">
        <v>50</v>
      </c>
      <c r="E40" s="82">
        <v>-499</v>
      </c>
      <c r="F40" s="38">
        <v>499</v>
      </c>
      <c r="G40" s="30"/>
    </row>
    <row r="41" spans="1:7" ht="34.5" customHeight="1">
      <c r="A41" s="52"/>
      <c r="B41" s="53">
        <v>85212</v>
      </c>
      <c r="C41" s="54"/>
      <c r="D41" s="55" t="s">
        <v>51</v>
      </c>
      <c r="E41" s="63">
        <v>-499</v>
      </c>
      <c r="F41" s="73">
        <v>499</v>
      </c>
      <c r="G41" s="30"/>
    </row>
    <row r="42" spans="1:7" ht="19.5" customHeight="1">
      <c r="A42" s="52"/>
      <c r="B42" s="54"/>
      <c r="C42" s="58">
        <v>3020</v>
      </c>
      <c r="D42" s="59" t="s">
        <v>70</v>
      </c>
      <c r="E42" s="60">
        <v>0</v>
      </c>
      <c r="F42" s="70">
        <v>499</v>
      </c>
      <c r="G42" s="30"/>
    </row>
    <row r="43" spans="1:7" ht="19.5" customHeight="1">
      <c r="A43" s="52"/>
      <c r="B43" s="54"/>
      <c r="C43" s="58">
        <v>4170</v>
      </c>
      <c r="D43" s="59" t="s">
        <v>68</v>
      </c>
      <c r="E43" s="65">
        <v>-499</v>
      </c>
      <c r="F43" s="66">
        <v>0</v>
      </c>
      <c r="G43" s="30"/>
    </row>
    <row r="44" spans="1:7" ht="19.5" customHeight="1">
      <c r="A44" s="81">
        <v>854</v>
      </c>
      <c r="B44" s="35"/>
      <c r="C44" s="35"/>
      <c r="D44" s="36" t="s">
        <v>71</v>
      </c>
      <c r="E44" s="39">
        <v>0</v>
      </c>
      <c r="F44" s="84">
        <v>1178</v>
      </c>
      <c r="G44" s="30"/>
    </row>
    <row r="45" spans="1:7" ht="19.5" customHeight="1">
      <c r="A45" s="52"/>
      <c r="B45" s="53">
        <v>85415</v>
      </c>
      <c r="C45" s="54"/>
      <c r="D45" s="55" t="s">
        <v>72</v>
      </c>
      <c r="E45" s="56">
        <v>0</v>
      </c>
      <c r="F45" s="68">
        <v>1178</v>
      </c>
      <c r="G45" s="30"/>
    </row>
    <row r="46" spans="1:7" ht="19.5" customHeight="1">
      <c r="A46" s="52"/>
      <c r="B46" s="54"/>
      <c r="C46" s="58">
        <v>3240</v>
      </c>
      <c r="D46" s="59" t="s">
        <v>73</v>
      </c>
      <c r="E46" s="60">
        <v>0</v>
      </c>
      <c r="F46" s="61">
        <v>1178</v>
      </c>
      <c r="G46" s="30"/>
    </row>
    <row r="47" spans="1:7" ht="19.5" customHeight="1">
      <c r="A47" s="81">
        <v>900</v>
      </c>
      <c r="B47" s="35"/>
      <c r="C47" s="35"/>
      <c r="D47" s="36" t="s">
        <v>74</v>
      </c>
      <c r="E47" s="39">
        <v>0</v>
      </c>
      <c r="F47" s="84">
        <v>5000</v>
      </c>
      <c r="G47" s="30"/>
    </row>
    <row r="48" spans="1:7" ht="19.5" customHeight="1">
      <c r="A48" s="52"/>
      <c r="B48" s="53">
        <v>90095</v>
      </c>
      <c r="C48" s="54"/>
      <c r="D48" s="55" t="s">
        <v>32</v>
      </c>
      <c r="E48" s="56">
        <v>0</v>
      </c>
      <c r="F48" s="68">
        <v>5000</v>
      </c>
      <c r="G48" s="30"/>
    </row>
    <row r="49" spans="1:7" ht="19.5" customHeight="1">
      <c r="A49" s="52"/>
      <c r="B49" s="54"/>
      <c r="C49" s="58">
        <v>4300</v>
      </c>
      <c r="D49" s="59" t="s">
        <v>63</v>
      </c>
      <c r="E49" s="60">
        <v>0</v>
      </c>
      <c r="F49" s="61">
        <v>5000</v>
      </c>
      <c r="G49" s="30"/>
    </row>
    <row r="50" spans="1:7" ht="19.5" customHeight="1">
      <c r="A50" s="81">
        <v>921</v>
      </c>
      <c r="B50" s="35"/>
      <c r="C50" s="35"/>
      <c r="D50" s="36" t="s">
        <v>75</v>
      </c>
      <c r="E50" s="37">
        <v>-15000</v>
      </c>
      <c r="F50" s="40">
        <v>19613</v>
      </c>
      <c r="G50" s="30"/>
    </row>
    <row r="51" spans="1:7" ht="19.5" customHeight="1">
      <c r="A51" s="52"/>
      <c r="B51" s="53">
        <v>92108</v>
      </c>
      <c r="C51" s="54"/>
      <c r="D51" s="55" t="s">
        <v>76</v>
      </c>
      <c r="E51" s="67">
        <v>-9000</v>
      </c>
      <c r="F51" s="57">
        <v>13613</v>
      </c>
      <c r="G51" s="30"/>
    </row>
    <row r="52" spans="1:7" ht="19.5" customHeight="1">
      <c r="A52" s="52"/>
      <c r="B52" s="54"/>
      <c r="C52" s="58">
        <v>4170</v>
      </c>
      <c r="D52" s="59" t="s">
        <v>68</v>
      </c>
      <c r="E52" s="60">
        <v>0</v>
      </c>
      <c r="F52" s="62">
        <v>13613</v>
      </c>
      <c r="G52" s="30"/>
    </row>
    <row r="53" spans="1:7" ht="19.5" customHeight="1">
      <c r="A53" s="52"/>
      <c r="B53" s="54"/>
      <c r="C53" s="58">
        <v>4300</v>
      </c>
      <c r="D53" s="59" t="s">
        <v>63</v>
      </c>
      <c r="E53" s="69">
        <v>-9000</v>
      </c>
      <c r="F53" s="66">
        <v>0</v>
      </c>
      <c r="G53" s="30"/>
    </row>
    <row r="54" spans="1:7" ht="19.5" customHeight="1">
      <c r="A54" s="52"/>
      <c r="B54" s="53">
        <v>92120</v>
      </c>
      <c r="C54" s="54"/>
      <c r="D54" s="55" t="s">
        <v>77</v>
      </c>
      <c r="E54" s="56">
        <v>0</v>
      </c>
      <c r="F54" s="68">
        <v>6000</v>
      </c>
      <c r="G54" s="30"/>
    </row>
    <row r="55" spans="1:7" ht="44.25" customHeight="1">
      <c r="A55" s="52"/>
      <c r="B55" s="54"/>
      <c r="C55" s="58">
        <v>2720</v>
      </c>
      <c r="D55" s="59" t="s">
        <v>78</v>
      </c>
      <c r="E55" s="60">
        <v>0</v>
      </c>
      <c r="F55" s="61">
        <v>6000</v>
      </c>
      <c r="G55" s="30"/>
    </row>
    <row r="56" spans="1:7" ht="19.5" customHeight="1">
      <c r="A56" s="52"/>
      <c r="B56" s="53">
        <v>92195</v>
      </c>
      <c r="C56" s="54"/>
      <c r="D56" s="55" t="s">
        <v>32</v>
      </c>
      <c r="E56" s="67">
        <v>-6000</v>
      </c>
      <c r="F56" s="64">
        <v>0</v>
      </c>
      <c r="G56" s="30"/>
    </row>
    <row r="57" spans="1:7" ht="19.5" customHeight="1">
      <c r="A57" s="52"/>
      <c r="B57" s="54"/>
      <c r="C57" s="58">
        <v>4210</v>
      </c>
      <c r="D57" s="59" t="s">
        <v>60</v>
      </c>
      <c r="E57" s="69">
        <v>-6000</v>
      </c>
      <c r="F57" s="66">
        <v>0</v>
      </c>
      <c r="G57" s="30"/>
    </row>
    <row r="58" spans="1:7" ht="19.5" customHeight="1">
      <c r="A58" s="81">
        <v>926</v>
      </c>
      <c r="B58" s="35"/>
      <c r="C58" s="35"/>
      <c r="D58" s="36" t="s">
        <v>52</v>
      </c>
      <c r="E58" s="39">
        <v>0</v>
      </c>
      <c r="F58" s="38">
        <v>328</v>
      </c>
      <c r="G58" s="30"/>
    </row>
    <row r="59" spans="1:7" ht="19.5" customHeight="1">
      <c r="A59" s="52"/>
      <c r="B59" s="53">
        <v>92695</v>
      </c>
      <c r="C59" s="54"/>
      <c r="D59" s="55" t="s">
        <v>32</v>
      </c>
      <c r="E59" s="56">
        <v>0</v>
      </c>
      <c r="F59" s="73">
        <v>328</v>
      </c>
      <c r="G59" s="30"/>
    </row>
    <row r="60" spans="1:7" ht="19.5" customHeight="1" thickBot="1">
      <c r="A60" s="75"/>
      <c r="B60" s="76"/>
      <c r="C60" s="77">
        <v>4210</v>
      </c>
      <c r="D60" s="78" t="s">
        <v>60</v>
      </c>
      <c r="E60" s="79">
        <v>0</v>
      </c>
      <c r="F60" s="80">
        <v>328</v>
      </c>
      <c r="G60" s="30"/>
    </row>
    <row r="61" spans="1:7" ht="19.5" customHeight="1" thickBot="1" thickTop="1">
      <c r="A61" s="31"/>
      <c r="B61" s="258" t="s">
        <v>53</v>
      </c>
      <c r="C61" s="259"/>
      <c r="D61" s="48">
        <f>F61+E61</f>
        <v>68574</v>
      </c>
      <c r="E61" s="49">
        <v>-30018</v>
      </c>
      <c r="F61" s="50">
        <v>98592</v>
      </c>
      <c r="G61" s="30"/>
    </row>
    <row r="62" spans="1:6" ht="19.5" customHeight="1" thickTop="1">
      <c r="A62" s="32"/>
      <c r="B62" s="51"/>
      <c r="C62" s="31"/>
      <c r="D62" s="31"/>
      <c r="E62" s="31"/>
      <c r="F62" s="31"/>
    </row>
  </sheetData>
  <mergeCells count="4">
    <mergeCell ref="A1:F1"/>
    <mergeCell ref="A2:F2"/>
    <mergeCell ref="A3:F3"/>
    <mergeCell ref="B61:C6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workbookViewId="0" topLeftCell="C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1:11" ht="25.5" customHeight="1">
      <c r="A1" s="101"/>
      <c r="C1" s="262" t="s">
        <v>223</v>
      </c>
      <c r="D1" s="262"/>
      <c r="E1" s="102"/>
      <c r="F1" s="102"/>
      <c r="G1" s="102"/>
      <c r="H1" s="102"/>
      <c r="I1" s="102"/>
      <c r="J1" s="102"/>
      <c r="K1" s="102"/>
    </row>
    <row r="2" spans="1:11" ht="25.5" customHeight="1">
      <c r="A2" s="101"/>
      <c r="F2" s="262" t="s">
        <v>224</v>
      </c>
      <c r="G2" s="262"/>
      <c r="H2" s="262"/>
      <c r="I2" s="262"/>
      <c r="J2" s="262"/>
      <c r="K2" s="102"/>
    </row>
    <row r="3" ht="12.75">
      <c r="A3" s="101"/>
    </row>
    <row r="4" spans="1:11" ht="24.75" customHeight="1">
      <c r="A4" s="263" t="s">
        <v>79</v>
      </c>
      <c r="B4" s="263"/>
      <c r="C4" s="263"/>
      <c r="D4" s="263"/>
      <c r="E4" s="263"/>
      <c r="F4" s="263"/>
      <c r="G4" s="263"/>
      <c r="H4" s="263"/>
      <c r="I4" s="263"/>
      <c r="J4" s="263"/>
      <c r="K4" s="103"/>
    </row>
    <row r="5" spans="1:10" ht="11.25" customHeight="1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2" ht="48" customHeight="1" thickBot="1" thickTop="1">
      <c r="A6" s="105" t="s">
        <v>25</v>
      </c>
      <c r="B6" s="106" t="s">
        <v>26</v>
      </c>
      <c r="C6" s="107" t="s">
        <v>80</v>
      </c>
      <c r="D6" s="108" t="s">
        <v>81</v>
      </c>
      <c r="E6" s="109" t="s">
        <v>82</v>
      </c>
      <c r="F6" s="109" t="s">
        <v>9</v>
      </c>
      <c r="G6" s="109" t="s">
        <v>216</v>
      </c>
      <c r="H6" s="109" t="s">
        <v>83</v>
      </c>
      <c r="I6" s="109" t="s">
        <v>84</v>
      </c>
      <c r="J6" s="110" t="s">
        <v>85</v>
      </c>
      <c r="K6" s="111"/>
      <c r="L6" s="112"/>
    </row>
    <row r="7" spans="1:10" ht="19.5" customHeight="1" thickTop="1">
      <c r="A7" s="113" t="s">
        <v>86</v>
      </c>
      <c r="B7" s="114" t="s">
        <v>87</v>
      </c>
      <c r="C7" s="114" t="s">
        <v>88</v>
      </c>
      <c r="D7" s="115" t="s">
        <v>89</v>
      </c>
      <c r="E7" s="116">
        <v>1611261</v>
      </c>
      <c r="F7" s="116"/>
      <c r="G7" s="116">
        <v>362192</v>
      </c>
      <c r="H7" s="116"/>
      <c r="I7" s="116"/>
      <c r="J7" s="117">
        <f aca="true" t="shared" si="0" ref="J7:J34">SUM(F7:I7)</f>
        <v>362192</v>
      </c>
    </row>
    <row r="8" spans="1:10" ht="26.25" customHeight="1">
      <c r="A8" s="118" t="s">
        <v>86</v>
      </c>
      <c r="B8" s="119" t="s">
        <v>87</v>
      </c>
      <c r="C8" s="119" t="s">
        <v>88</v>
      </c>
      <c r="D8" s="120" t="s">
        <v>90</v>
      </c>
      <c r="E8" s="121">
        <v>55000</v>
      </c>
      <c r="F8" s="121">
        <v>25000</v>
      </c>
      <c r="G8" s="121"/>
      <c r="H8" s="121">
        <v>30000</v>
      </c>
      <c r="I8" s="121"/>
      <c r="J8" s="122">
        <f t="shared" si="0"/>
        <v>55000</v>
      </c>
    </row>
    <row r="9" spans="1:10" ht="26.25" customHeight="1">
      <c r="A9" s="118" t="s">
        <v>86</v>
      </c>
      <c r="B9" s="119" t="s">
        <v>87</v>
      </c>
      <c r="C9" s="119" t="s">
        <v>88</v>
      </c>
      <c r="D9" s="120" t="s">
        <v>91</v>
      </c>
      <c r="E9" s="121">
        <v>877108</v>
      </c>
      <c r="F9" s="121">
        <v>280000</v>
      </c>
      <c r="G9" s="121"/>
      <c r="H9" s="121"/>
      <c r="I9" s="121"/>
      <c r="J9" s="122">
        <f t="shared" si="0"/>
        <v>280000</v>
      </c>
    </row>
    <row r="10" spans="1:10" ht="24.75" customHeight="1">
      <c r="A10" s="118" t="s">
        <v>86</v>
      </c>
      <c r="B10" s="119" t="s">
        <v>87</v>
      </c>
      <c r="C10" s="119" t="s">
        <v>88</v>
      </c>
      <c r="D10" s="120" t="s">
        <v>92</v>
      </c>
      <c r="E10" s="121">
        <v>140000</v>
      </c>
      <c r="F10" s="121">
        <v>0</v>
      </c>
      <c r="G10" s="121"/>
      <c r="H10" s="121">
        <v>50000</v>
      </c>
      <c r="I10" s="121">
        <v>90000</v>
      </c>
      <c r="J10" s="122">
        <f t="shared" si="0"/>
        <v>140000</v>
      </c>
    </row>
    <row r="11" spans="1:10" ht="24.75" customHeight="1">
      <c r="A11" s="118" t="s">
        <v>86</v>
      </c>
      <c r="B11" s="119" t="s">
        <v>87</v>
      </c>
      <c r="C11" s="119" t="s">
        <v>88</v>
      </c>
      <c r="D11" s="120" t="s">
        <v>93</v>
      </c>
      <c r="E11" s="121">
        <v>360000</v>
      </c>
      <c r="F11" s="121">
        <v>40000</v>
      </c>
      <c r="G11" s="121"/>
      <c r="H11" s="121">
        <v>100000</v>
      </c>
      <c r="I11" s="121"/>
      <c r="J11" s="122">
        <f t="shared" si="0"/>
        <v>140000</v>
      </c>
    </row>
    <row r="12" spans="1:10" ht="25.5" customHeight="1">
      <c r="A12" s="118" t="s">
        <v>86</v>
      </c>
      <c r="B12" s="119" t="s">
        <v>87</v>
      </c>
      <c r="C12" s="119" t="s">
        <v>88</v>
      </c>
      <c r="D12" s="123" t="s">
        <v>94</v>
      </c>
      <c r="E12" s="121">
        <v>1579780</v>
      </c>
      <c r="F12" s="121">
        <v>150000</v>
      </c>
      <c r="G12" s="121"/>
      <c r="H12" s="121">
        <v>420000</v>
      </c>
      <c r="I12" s="121">
        <v>30000</v>
      </c>
      <c r="J12" s="122">
        <f t="shared" si="0"/>
        <v>600000</v>
      </c>
    </row>
    <row r="13" spans="1:10" ht="19.5" customHeight="1">
      <c r="A13" s="124" t="s">
        <v>95</v>
      </c>
      <c r="B13" s="125" t="s">
        <v>96</v>
      </c>
      <c r="C13" s="125" t="s">
        <v>88</v>
      </c>
      <c r="D13" s="126" t="s">
        <v>97</v>
      </c>
      <c r="E13" s="127">
        <v>380000</v>
      </c>
      <c r="F13" s="127">
        <v>156300</v>
      </c>
      <c r="G13" s="127"/>
      <c r="H13" s="127"/>
      <c r="I13" s="127">
        <v>88700</v>
      </c>
      <c r="J13" s="128">
        <f t="shared" si="0"/>
        <v>245000</v>
      </c>
    </row>
    <row r="14" spans="1:10" ht="25.5" customHeight="1">
      <c r="A14" s="124" t="s">
        <v>95</v>
      </c>
      <c r="B14" s="125" t="s">
        <v>96</v>
      </c>
      <c r="C14" s="125" t="s">
        <v>88</v>
      </c>
      <c r="D14" s="123" t="s">
        <v>98</v>
      </c>
      <c r="E14" s="127">
        <v>3500000</v>
      </c>
      <c r="F14" s="127">
        <v>382000</v>
      </c>
      <c r="G14" s="127"/>
      <c r="H14" s="127"/>
      <c r="I14" s="127"/>
      <c r="J14" s="128">
        <f t="shared" si="0"/>
        <v>382000</v>
      </c>
    </row>
    <row r="15" spans="1:10" ht="19.5" customHeight="1">
      <c r="A15" s="124" t="s">
        <v>95</v>
      </c>
      <c r="B15" s="125" t="s">
        <v>96</v>
      </c>
      <c r="C15" s="125" t="s">
        <v>99</v>
      </c>
      <c r="D15" s="123" t="s">
        <v>100</v>
      </c>
      <c r="E15" s="127">
        <v>18000</v>
      </c>
      <c r="F15" s="127">
        <v>18000</v>
      </c>
      <c r="G15" s="127"/>
      <c r="H15" s="127"/>
      <c r="I15" s="127"/>
      <c r="J15" s="128">
        <f t="shared" si="0"/>
        <v>18000</v>
      </c>
    </row>
    <row r="16" spans="1:10" ht="31.5" customHeight="1">
      <c r="A16" s="124" t="s">
        <v>101</v>
      </c>
      <c r="B16" s="125" t="s">
        <v>102</v>
      </c>
      <c r="C16" s="125" t="s">
        <v>103</v>
      </c>
      <c r="D16" s="129" t="s">
        <v>213</v>
      </c>
      <c r="E16" s="127">
        <v>20000</v>
      </c>
      <c r="F16" s="127">
        <v>20000</v>
      </c>
      <c r="G16" s="127"/>
      <c r="H16" s="127"/>
      <c r="I16" s="127"/>
      <c r="J16" s="128">
        <f t="shared" si="0"/>
        <v>20000</v>
      </c>
    </row>
    <row r="17" spans="1:10" ht="19.5" customHeight="1">
      <c r="A17" s="124" t="s">
        <v>101</v>
      </c>
      <c r="B17" s="125" t="s">
        <v>104</v>
      </c>
      <c r="C17" s="125" t="s">
        <v>99</v>
      </c>
      <c r="D17" s="130" t="s">
        <v>105</v>
      </c>
      <c r="E17" s="127">
        <v>60800</v>
      </c>
      <c r="F17" s="127"/>
      <c r="G17" s="127">
        <v>10100</v>
      </c>
      <c r="H17" s="127"/>
      <c r="I17" s="127"/>
      <c r="J17" s="128">
        <f t="shared" si="0"/>
        <v>10100</v>
      </c>
    </row>
    <row r="18" spans="1:10" ht="25.5" customHeight="1">
      <c r="A18" s="124" t="s">
        <v>101</v>
      </c>
      <c r="B18" s="125" t="s">
        <v>106</v>
      </c>
      <c r="C18" s="125" t="s">
        <v>88</v>
      </c>
      <c r="D18" s="123" t="s">
        <v>107</v>
      </c>
      <c r="E18" s="127">
        <v>218201</v>
      </c>
      <c r="F18" s="127">
        <v>40000</v>
      </c>
      <c r="G18" s="127"/>
      <c r="H18" s="127"/>
      <c r="I18" s="127"/>
      <c r="J18" s="128">
        <f t="shared" si="0"/>
        <v>40000</v>
      </c>
    </row>
    <row r="19" spans="1:10" ht="25.5" customHeight="1">
      <c r="A19" s="124" t="s">
        <v>101</v>
      </c>
      <c r="B19" s="125" t="s">
        <v>106</v>
      </c>
      <c r="C19" s="125" t="s">
        <v>88</v>
      </c>
      <c r="D19" s="123" t="s">
        <v>108</v>
      </c>
      <c r="E19" s="127">
        <v>80000</v>
      </c>
      <c r="F19" s="127">
        <v>50000</v>
      </c>
      <c r="G19" s="127"/>
      <c r="H19" s="127"/>
      <c r="I19" s="127"/>
      <c r="J19" s="128">
        <f t="shared" si="0"/>
        <v>50000</v>
      </c>
    </row>
    <row r="20" spans="1:10" ht="27" customHeight="1">
      <c r="A20" s="124" t="s">
        <v>109</v>
      </c>
      <c r="B20" s="125" t="s">
        <v>110</v>
      </c>
      <c r="C20" s="125" t="s">
        <v>99</v>
      </c>
      <c r="D20" s="123" t="s">
        <v>111</v>
      </c>
      <c r="E20" s="127">
        <v>60000</v>
      </c>
      <c r="F20" s="127">
        <v>60000</v>
      </c>
      <c r="G20" s="127"/>
      <c r="H20" s="127"/>
      <c r="I20" s="127"/>
      <c r="J20" s="128">
        <f t="shared" si="0"/>
        <v>60000</v>
      </c>
    </row>
    <row r="21" spans="1:10" ht="27.75" customHeight="1">
      <c r="A21" s="124" t="s">
        <v>112</v>
      </c>
      <c r="B21" s="125" t="s">
        <v>113</v>
      </c>
      <c r="C21" s="125" t="s">
        <v>88</v>
      </c>
      <c r="D21" s="123" t="s">
        <v>114</v>
      </c>
      <c r="E21" s="127">
        <v>50000</v>
      </c>
      <c r="F21" s="127">
        <v>15000</v>
      </c>
      <c r="G21" s="127"/>
      <c r="H21" s="127"/>
      <c r="I21" s="127"/>
      <c r="J21" s="128">
        <f t="shared" si="0"/>
        <v>15000</v>
      </c>
    </row>
    <row r="22" spans="1:10" ht="25.5" customHeight="1">
      <c r="A22" s="124" t="s">
        <v>112</v>
      </c>
      <c r="B22" s="125" t="s">
        <v>113</v>
      </c>
      <c r="C22" s="125" t="s">
        <v>88</v>
      </c>
      <c r="D22" s="123" t="s">
        <v>115</v>
      </c>
      <c r="E22" s="127">
        <v>10000</v>
      </c>
      <c r="F22" s="127">
        <v>10000</v>
      </c>
      <c r="G22" s="127"/>
      <c r="H22" s="127"/>
      <c r="I22" s="127"/>
      <c r="J22" s="128">
        <f t="shared" si="0"/>
        <v>10000</v>
      </c>
    </row>
    <row r="23" spans="1:10" ht="19.5" customHeight="1">
      <c r="A23" s="124" t="s">
        <v>112</v>
      </c>
      <c r="B23" s="125" t="s">
        <v>113</v>
      </c>
      <c r="C23" s="125" t="s">
        <v>99</v>
      </c>
      <c r="D23" s="123" t="s">
        <v>116</v>
      </c>
      <c r="E23" s="127">
        <v>6000</v>
      </c>
      <c r="F23" s="127">
        <v>5457</v>
      </c>
      <c r="G23" s="127"/>
      <c r="H23" s="127"/>
      <c r="I23" s="127"/>
      <c r="J23" s="128">
        <f t="shared" si="0"/>
        <v>5457</v>
      </c>
    </row>
    <row r="24" spans="1:10" ht="26.25" customHeight="1">
      <c r="A24" s="118" t="s">
        <v>117</v>
      </c>
      <c r="B24" s="119" t="s">
        <v>118</v>
      </c>
      <c r="C24" s="119" t="s">
        <v>88</v>
      </c>
      <c r="D24" s="120" t="s">
        <v>119</v>
      </c>
      <c r="E24" s="121">
        <v>300000</v>
      </c>
      <c r="F24" s="121">
        <v>74500</v>
      </c>
      <c r="G24" s="121"/>
      <c r="H24" s="121">
        <v>155500</v>
      </c>
      <c r="I24" s="121">
        <v>0</v>
      </c>
      <c r="J24" s="122">
        <f t="shared" si="0"/>
        <v>230000</v>
      </c>
    </row>
    <row r="25" spans="1:10" ht="27" customHeight="1">
      <c r="A25" s="118" t="s">
        <v>117</v>
      </c>
      <c r="B25" s="119" t="s">
        <v>118</v>
      </c>
      <c r="C25" s="119" t="s">
        <v>88</v>
      </c>
      <c r="D25" s="131" t="s">
        <v>120</v>
      </c>
      <c r="E25" s="121">
        <v>1960000</v>
      </c>
      <c r="F25" s="121">
        <v>400000</v>
      </c>
      <c r="G25" s="121"/>
      <c r="H25" s="121"/>
      <c r="I25" s="121">
        <v>600000</v>
      </c>
      <c r="J25" s="122">
        <f t="shared" si="0"/>
        <v>1000000</v>
      </c>
    </row>
    <row r="26" spans="1:10" ht="27" customHeight="1">
      <c r="A26" s="118" t="s">
        <v>117</v>
      </c>
      <c r="B26" s="119" t="s">
        <v>121</v>
      </c>
      <c r="C26" s="119" t="s">
        <v>99</v>
      </c>
      <c r="D26" s="131" t="s">
        <v>122</v>
      </c>
      <c r="E26" s="121">
        <v>11500</v>
      </c>
      <c r="F26" s="121">
        <v>11500</v>
      </c>
      <c r="G26" s="121"/>
      <c r="H26" s="121"/>
      <c r="I26" s="121"/>
      <c r="J26" s="122">
        <f t="shared" si="0"/>
        <v>11500</v>
      </c>
    </row>
    <row r="27" spans="1:10" ht="26.25" customHeight="1">
      <c r="A27" s="118" t="s">
        <v>123</v>
      </c>
      <c r="B27" s="119" t="s">
        <v>124</v>
      </c>
      <c r="C27" s="119" t="s">
        <v>88</v>
      </c>
      <c r="D27" s="120" t="s">
        <v>125</v>
      </c>
      <c r="E27" s="121">
        <v>6450000</v>
      </c>
      <c r="F27" s="121">
        <v>0</v>
      </c>
      <c r="G27" s="121"/>
      <c r="H27" s="121">
        <v>2619727</v>
      </c>
      <c r="I27" s="121">
        <v>552269</v>
      </c>
      <c r="J27" s="122">
        <f t="shared" si="0"/>
        <v>3171996</v>
      </c>
    </row>
    <row r="28" spans="1:10" ht="26.25" customHeight="1">
      <c r="A28" s="118" t="s">
        <v>123</v>
      </c>
      <c r="B28" s="119" t="s">
        <v>124</v>
      </c>
      <c r="C28" s="119" t="s">
        <v>88</v>
      </c>
      <c r="D28" s="120" t="s">
        <v>214</v>
      </c>
      <c r="E28" s="121">
        <v>350000</v>
      </c>
      <c r="F28" s="121">
        <v>140000</v>
      </c>
      <c r="G28" s="121"/>
      <c r="H28" s="121">
        <v>210000</v>
      </c>
      <c r="I28" s="121"/>
      <c r="J28" s="122">
        <f t="shared" si="0"/>
        <v>350000</v>
      </c>
    </row>
    <row r="29" spans="1:11" ht="26.25" customHeight="1">
      <c r="A29" s="118" t="s">
        <v>123</v>
      </c>
      <c r="B29" s="119" t="s">
        <v>124</v>
      </c>
      <c r="C29" s="119" t="s">
        <v>88</v>
      </c>
      <c r="D29" s="120" t="s">
        <v>126</v>
      </c>
      <c r="E29" s="121">
        <v>119000</v>
      </c>
      <c r="F29" s="121">
        <v>44500</v>
      </c>
      <c r="G29" s="121"/>
      <c r="H29" s="121">
        <v>22250</v>
      </c>
      <c r="I29" s="121">
        <v>22250</v>
      </c>
      <c r="J29" s="122">
        <f t="shared" si="0"/>
        <v>89000</v>
      </c>
      <c r="K29" s="132"/>
    </row>
    <row r="30" spans="1:10" ht="26.25" customHeight="1">
      <c r="A30" s="118" t="s">
        <v>123</v>
      </c>
      <c r="B30" s="119" t="s">
        <v>127</v>
      </c>
      <c r="C30" s="119" t="s">
        <v>88</v>
      </c>
      <c r="D30" s="120" t="s">
        <v>128</v>
      </c>
      <c r="E30" s="127">
        <v>10000</v>
      </c>
      <c r="F30" s="121">
        <v>6500</v>
      </c>
      <c r="G30" s="121"/>
      <c r="H30" s="121"/>
      <c r="I30" s="121">
        <v>3500</v>
      </c>
      <c r="J30" s="122">
        <f t="shared" si="0"/>
        <v>10000</v>
      </c>
    </row>
    <row r="31" spans="1:10" ht="54.75" customHeight="1">
      <c r="A31" s="118" t="s">
        <v>129</v>
      </c>
      <c r="B31" s="119" t="s">
        <v>130</v>
      </c>
      <c r="C31" s="119" t="s">
        <v>131</v>
      </c>
      <c r="D31" s="120" t="s">
        <v>215</v>
      </c>
      <c r="E31" s="127">
        <v>2000</v>
      </c>
      <c r="F31" s="121">
        <v>2000</v>
      </c>
      <c r="G31" s="121"/>
      <c r="H31" s="121"/>
      <c r="I31" s="121"/>
      <c r="J31" s="122">
        <f t="shared" si="0"/>
        <v>2000</v>
      </c>
    </row>
    <row r="32" spans="1:10" ht="26.25" customHeight="1">
      <c r="A32" s="118" t="s">
        <v>132</v>
      </c>
      <c r="B32" s="119" t="s">
        <v>133</v>
      </c>
      <c r="C32" s="119" t="s">
        <v>88</v>
      </c>
      <c r="D32" s="123" t="s">
        <v>134</v>
      </c>
      <c r="E32" s="121">
        <v>15000</v>
      </c>
      <c r="F32" s="121">
        <v>15000</v>
      </c>
      <c r="G32" s="121"/>
      <c r="H32" s="121"/>
      <c r="I32" s="121"/>
      <c r="J32" s="122">
        <f t="shared" si="0"/>
        <v>15000</v>
      </c>
    </row>
    <row r="33" spans="1:10" ht="19.5" customHeight="1" thickBot="1">
      <c r="A33" s="133" t="s">
        <v>132</v>
      </c>
      <c r="B33" s="134" t="s">
        <v>135</v>
      </c>
      <c r="C33" s="134" t="s">
        <v>88</v>
      </c>
      <c r="D33" s="135" t="s">
        <v>136</v>
      </c>
      <c r="E33" s="136">
        <v>15000</v>
      </c>
      <c r="F33" s="137">
        <v>15000</v>
      </c>
      <c r="G33" s="137"/>
      <c r="H33" s="137"/>
      <c r="I33" s="137"/>
      <c r="J33" s="138">
        <f t="shared" si="0"/>
        <v>15000</v>
      </c>
    </row>
    <row r="34" spans="1:10" ht="19.5" customHeight="1" thickBot="1" thickTop="1">
      <c r="A34" s="264" t="s">
        <v>55</v>
      </c>
      <c r="B34" s="265"/>
      <c r="C34" s="265"/>
      <c r="D34" s="265"/>
      <c r="E34" s="139" t="s">
        <v>137</v>
      </c>
      <c r="F34" s="140">
        <f>SUM(F7:F33)</f>
        <v>1960757</v>
      </c>
      <c r="G34" s="140">
        <f>SUM(G7:G33)</f>
        <v>372292</v>
      </c>
      <c r="H34" s="140">
        <f>SUM(H7:H33)</f>
        <v>3607477</v>
      </c>
      <c r="I34" s="140">
        <f>SUM(I7:I33)</f>
        <v>1386719</v>
      </c>
      <c r="J34" s="141">
        <f t="shared" si="0"/>
        <v>7327245</v>
      </c>
    </row>
    <row r="35" spans="1:10" ht="13.5" thickTop="1">
      <c r="A35" s="142"/>
      <c r="B35" s="142"/>
      <c r="C35" s="142"/>
      <c r="D35" s="143"/>
      <c r="E35" s="144"/>
      <c r="F35" s="144"/>
      <c r="G35" s="144"/>
      <c r="H35" s="144"/>
      <c r="I35" s="144"/>
      <c r="J35" s="144"/>
    </row>
    <row r="36" spans="1:10" ht="12.75">
      <c r="A36" s="142"/>
      <c r="B36" s="142"/>
      <c r="C36" s="260"/>
      <c r="D36" s="260"/>
      <c r="E36" s="144"/>
      <c r="F36" s="144"/>
      <c r="G36" s="144"/>
      <c r="H36" s="144"/>
      <c r="I36" s="144"/>
      <c r="J36" s="144"/>
    </row>
    <row r="37" spans="1:10" ht="12.75">
      <c r="A37" s="142"/>
      <c r="B37" s="142"/>
      <c r="C37" s="261"/>
      <c r="D37" s="261"/>
      <c r="E37" s="144"/>
      <c r="F37" s="144"/>
      <c r="G37" s="144"/>
      <c r="H37" s="144"/>
      <c r="I37" s="144"/>
      <c r="J37" s="144"/>
    </row>
    <row r="38" spans="1:10" ht="12.75">
      <c r="A38" s="142"/>
      <c r="B38" s="142"/>
      <c r="C38" s="142"/>
      <c r="D38" s="143"/>
      <c r="E38" s="144"/>
      <c r="F38" s="144"/>
      <c r="G38" s="144"/>
      <c r="H38" s="144"/>
      <c r="I38" s="144"/>
      <c r="J38" s="144"/>
    </row>
    <row r="39" spans="1:10" ht="12.75">
      <c r="A39" s="142"/>
      <c r="B39" s="142"/>
      <c r="C39" s="142"/>
      <c r="D39" s="143"/>
      <c r="E39" s="144"/>
      <c r="F39" s="144"/>
      <c r="G39" s="144"/>
      <c r="H39" s="144"/>
      <c r="I39" s="144"/>
      <c r="J39" s="144"/>
    </row>
    <row r="40" spans="1:10" ht="12.75">
      <c r="A40" s="142"/>
      <c r="B40" s="142"/>
      <c r="C40" s="142"/>
      <c r="D40" s="143"/>
      <c r="E40" s="144"/>
      <c r="F40" s="144"/>
      <c r="G40" s="144"/>
      <c r="H40" s="144"/>
      <c r="I40" s="144"/>
      <c r="J40" s="144"/>
    </row>
    <row r="41" spans="1:10" ht="12.75">
      <c r="A41" s="142"/>
      <c r="B41" s="142"/>
      <c r="C41" s="142"/>
      <c r="D41" s="143"/>
      <c r="E41" s="144"/>
      <c r="F41" s="144"/>
      <c r="G41" s="144"/>
      <c r="H41" s="144"/>
      <c r="I41" s="144"/>
      <c r="J41" s="144"/>
    </row>
    <row r="42" spans="1:10" ht="12.75">
      <c r="A42" s="142"/>
      <c r="B42" s="142"/>
      <c r="C42" s="142"/>
      <c r="D42" s="143"/>
      <c r="E42" s="144"/>
      <c r="F42" s="144"/>
      <c r="G42" s="144"/>
      <c r="H42" s="144"/>
      <c r="I42" s="144"/>
      <c r="J42" s="144"/>
    </row>
    <row r="43" spans="1:10" ht="12.75">
      <c r="A43" s="142"/>
      <c r="B43" s="142"/>
      <c r="C43" s="142"/>
      <c r="D43" s="143"/>
      <c r="E43" s="144"/>
      <c r="F43" s="144"/>
      <c r="G43" s="144"/>
      <c r="H43" s="144"/>
      <c r="I43" s="144"/>
      <c r="J43" s="144"/>
    </row>
    <row r="44" spans="1:10" ht="12.75">
      <c r="A44" s="145"/>
      <c r="B44" s="145"/>
      <c r="C44" s="145"/>
      <c r="D44" s="143"/>
      <c r="E44" s="146"/>
      <c r="F44" s="146"/>
      <c r="G44" s="146"/>
      <c r="H44" s="146"/>
      <c r="I44" s="146"/>
      <c r="J44" s="146"/>
    </row>
    <row r="45" spans="1:10" ht="12.75">
      <c r="A45" s="145"/>
      <c r="B45" s="145"/>
      <c r="C45" s="145"/>
      <c r="D45" s="143"/>
      <c r="E45" s="146"/>
      <c r="F45" s="146"/>
      <c r="G45" s="146"/>
      <c r="H45" s="146"/>
      <c r="I45" s="146"/>
      <c r="J45" s="146"/>
    </row>
    <row r="46" spans="1:10" ht="12.75">
      <c r="A46" s="145"/>
      <c r="B46" s="145"/>
      <c r="C46" s="145"/>
      <c r="D46" s="143"/>
      <c r="E46" s="146"/>
      <c r="F46" s="146"/>
      <c r="G46" s="146"/>
      <c r="H46" s="146"/>
      <c r="I46" s="146"/>
      <c r="J46" s="146"/>
    </row>
    <row r="47" spans="1:10" ht="12.75">
      <c r="A47" s="145"/>
      <c r="B47" s="145"/>
      <c r="C47" s="145"/>
      <c r="D47" s="143"/>
      <c r="E47" s="145"/>
      <c r="F47" s="145"/>
      <c r="G47" s="145"/>
      <c r="H47" s="145"/>
      <c r="I47" s="145"/>
      <c r="J47" s="145"/>
    </row>
    <row r="48" ht="12.75">
      <c r="D48" s="147"/>
    </row>
    <row r="49" ht="12.75">
      <c r="D49" s="147"/>
    </row>
    <row r="50" ht="12.75">
      <c r="D50" s="147"/>
    </row>
    <row r="51" ht="12.75">
      <c r="D51" s="147"/>
    </row>
    <row r="52" ht="12.75">
      <c r="D52" s="147"/>
    </row>
  </sheetData>
  <mergeCells count="6">
    <mergeCell ref="C36:D36"/>
    <mergeCell ref="C37:D37"/>
    <mergeCell ref="C1:D1"/>
    <mergeCell ref="F2:J2"/>
    <mergeCell ref="A4:J4"/>
    <mergeCell ref="A34:D3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" sqref="C1"/>
    </sheetView>
  </sheetViews>
  <sheetFormatPr defaultColWidth="9.140625" defaultRowHeight="12.75"/>
  <cols>
    <col min="1" max="1" width="8.8515625" style="0" customWidth="1"/>
    <col min="2" max="2" width="58.5742187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spans="1:2" ht="30.75" customHeight="1">
      <c r="A1" s="262" t="s">
        <v>226</v>
      </c>
      <c r="B1" s="262"/>
    </row>
    <row r="2" spans="2:6" ht="28.5" customHeight="1">
      <c r="B2" s="262" t="s">
        <v>138</v>
      </c>
      <c r="C2" s="262"/>
      <c r="D2" s="102"/>
      <c r="E2" s="102"/>
      <c r="F2" s="102"/>
    </row>
    <row r="3" spans="2:5" ht="12.75">
      <c r="B3" s="266" t="s">
        <v>139</v>
      </c>
      <c r="C3" s="266"/>
      <c r="E3" s="148"/>
    </row>
    <row r="4" ht="12.75">
      <c r="E4" s="148"/>
    </row>
    <row r="5" ht="12.75">
      <c r="D5" s="149"/>
    </row>
    <row r="6" spans="1:5" ht="18">
      <c r="A6" s="267" t="s">
        <v>140</v>
      </c>
      <c r="B6" s="267"/>
      <c r="C6" s="267"/>
      <c r="D6" s="150"/>
      <c r="E6" s="150"/>
    </row>
    <row r="7" spans="1:5" ht="39.75" customHeight="1">
      <c r="A7" s="270" t="s">
        <v>141</v>
      </c>
      <c r="B7" s="270"/>
      <c r="C7" s="270"/>
      <c r="D7" s="151"/>
      <c r="E7" s="151"/>
    </row>
    <row r="8" spans="1:5" ht="39.75" customHeight="1" thickBot="1">
      <c r="A8" s="152"/>
      <c r="B8" s="152"/>
      <c r="C8" s="152"/>
      <c r="D8" s="151"/>
      <c r="E8" s="151"/>
    </row>
    <row r="9" spans="1:3" ht="19.5" customHeight="1" thickBot="1" thickTop="1">
      <c r="A9" s="271" t="s">
        <v>142</v>
      </c>
      <c r="B9" s="272"/>
      <c r="C9" s="273"/>
    </row>
    <row r="10" spans="1:3" ht="19.5" customHeight="1" thickTop="1">
      <c r="A10" s="153" t="s">
        <v>143</v>
      </c>
      <c r="B10" s="154" t="s">
        <v>144</v>
      </c>
      <c r="C10" s="14">
        <v>610000</v>
      </c>
    </row>
    <row r="11" spans="1:3" ht="19.5" customHeight="1" thickBot="1">
      <c r="A11" s="268" t="s">
        <v>55</v>
      </c>
      <c r="B11" s="269"/>
      <c r="C11" s="155">
        <f>SUM(C10:C10)</f>
        <v>610000</v>
      </c>
    </row>
    <row r="12" spans="1:3" ht="19.5" customHeight="1" thickBot="1" thickTop="1">
      <c r="A12" s="156"/>
      <c r="B12" s="157"/>
      <c r="C12" s="158"/>
    </row>
    <row r="13" spans="1:3" ht="19.5" customHeight="1" thickBot="1" thickTop="1">
      <c r="A13" s="274" t="s">
        <v>145</v>
      </c>
      <c r="B13" s="275"/>
      <c r="C13" s="276"/>
    </row>
    <row r="14" spans="1:3" ht="19.5" customHeight="1" thickTop="1">
      <c r="A14" s="159" t="s">
        <v>146</v>
      </c>
      <c r="B14" s="160" t="s">
        <v>147</v>
      </c>
      <c r="C14" s="161">
        <v>7000</v>
      </c>
    </row>
    <row r="15" spans="1:3" ht="19.5" customHeight="1">
      <c r="A15" s="153" t="s">
        <v>148</v>
      </c>
      <c r="B15" s="162" t="s">
        <v>149</v>
      </c>
      <c r="C15" s="163">
        <v>180000</v>
      </c>
    </row>
    <row r="16" spans="1:3" ht="19.5" customHeight="1">
      <c r="A16" s="153" t="s">
        <v>150</v>
      </c>
      <c r="B16" s="162" t="s">
        <v>151</v>
      </c>
      <c r="C16" s="163">
        <v>15300</v>
      </c>
    </row>
    <row r="17" spans="1:3" ht="19.5" customHeight="1">
      <c r="A17" s="153" t="s">
        <v>152</v>
      </c>
      <c r="B17" s="162" t="s">
        <v>66</v>
      </c>
      <c r="C17" s="163">
        <v>35000</v>
      </c>
    </row>
    <row r="18" spans="1:3" ht="19.5" customHeight="1">
      <c r="A18" s="153" t="s">
        <v>153</v>
      </c>
      <c r="B18" s="162" t="s">
        <v>67</v>
      </c>
      <c r="C18" s="163">
        <v>4800</v>
      </c>
    </row>
    <row r="19" spans="1:3" ht="19.5" customHeight="1">
      <c r="A19" s="153" t="s">
        <v>154</v>
      </c>
      <c r="B19" s="162" t="s">
        <v>68</v>
      </c>
      <c r="C19" s="163">
        <v>12000</v>
      </c>
    </row>
    <row r="20" spans="1:3" ht="19.5" customHeight="1">
      <c r="A20" s="153" t="s">
        <v>155</v>
      </c>
      <c r="B20" s="164" t="s">
        <v>156</v>
      </c>
      <c r="C20" s="163">
        <v>54300</v>
      </c>
    </row>
    <row r="21" spans="1:3" ht="19.5" customHeight="1">
      <c r="A21" s="153" t="s">
        <v>157</v>
      </c>
      <c r="B21" s="164" t="s">
        <v>158</v>
      </c>
      <c r="C21" s="163">
        <v>135000</v>
      </c>
    </row>
    <row r="22" spans="1:3" ht="19.5" customHeight="1">
      <c r="A22" s="153" t="s">
        <v>159</v>
      </c>
      <c r="B22" s="162" t="s">
        <v>65</v>
      </c>
      <c r="C22" s="163">
        <v>76000</v>
      </c>
    </row>
    <row r="23" spans="1:3" ht="19.5" customHeight="1">
      <c r="A23" s="153" t="s">
        <v>160</v>
      </c>
      <c r="B23" s="164" t="s">
        <v>161</v>
      </c>
      <c r="C23" s="163">
        <v>24100</v>
      </c>
    </row>
    <row r="24" spans="1:3" ht="19.5" customHeight="1">
      <c r="A24" s="153" t="s">
        <v>162</v>
      </c>
      <c r="B24" s="164" t="s">
        <v>163</v>
      </c>
      <c r="C24" s="163">
        <v>39400</v>
      </c>
    </row>
    <row r="25" spans="1:3" ht="19.5" customHeight="1">
      <c r="A25" s="153" t="s">
        <v>164</v>
      </c>
      <c r="B25" s="162" t="s">
        <v>69</v>
      </c>
      <c r="C25" s="163">
        <v>400</v>
      </c>
    </row>
    <row r="26" spans="1:3" ht="19.5" customHeight="1">
      <c r="A26" s="153" t="s">
        <v>165</v>
      </c>
      <c r="B26" s="162" t="s">
        <v>166</v>
      </c>
      <c r="C26" s="163">
        <v>3500</v>
      </c>
    </row>
    <row r="27" spans="1:3" ht="19.5" customHeight="1">
      <c r="A27" s="153" t="s">
        <v>167</v>
      </c>
      <c r="B27" s="162" t="s">
        <v>168</v>
      </c>
      <c r="C27" s="163">
        <v>8100</v>
      </c>
    </row>
    <row r="28" spans="1:3" ht="19.5" customHeight="1">
      <c r="A28" s="153" t="s">
        <v>169</v>
      </c>
      <c r="B28" s="162" t="s">
        <v>170</v>
      </c>
      <c r="C28" s="163">
        <v>10400</v>
      </c>
    </row>
    <row r="29" spans="1:3" ht="19.5" customHeight="1">
      <c r="A29" s="153" t="s">
        <v>171</v>
      </c>
      <c r="B29" s="162" t="s">
        <v>172</v>
      </c>
      <c r="C29" s="163">
        <v>4000</v>
      </c>
    </row>
    <row r="30" spans="1:3" ht="32.25" customHeight="1">
      <c r="A30" s="153" t="s">
        <v>173</v>
      </c>
      <c r="B30" s="162" t="s">
        <v>174</v>
      </c>
      <c r="C30" s="163">
        <v>500</v>
      </c>
    </row>
    <row r="31" spans="1:3" ht="19.5" customHeight="1">
      <c r="A31" s="153" t="s">
        <v>175</v>
      </c>
      <c r="B31" s="165" t="s">
        <v>37</v>
      </c>
      <c r="C31" s="163">
        <v>200</v>
      </c>
    </row>
    <row r="32" spans="1:3" ht="19.5" customHeight="1" thickBot="1">
      <c r="A32" s="268" t="s">
        <v>55</v>
      </c>
      <c r="B32" s="269"/>
      <c r="C32" s="166">
        <f>SUM(C14:C31)</f>
        <v>610000</v>
      </c>
    </row>
    <row r="33" ht="13.5" thickTop="1"/>
  </sheetData>
  <mergeCells count="9">
    <mergeCell ref="A32:B32"/>
    <mergeCell ref="A7:C7"/>
    <mergeCell ref="A9:C9"/>
    <mergeCell ref="A11:B11"/>
    <mergeCell ref="A13:C13"/>
    <mergeCell ref="A1:B1"/>
    <mergeCell ref="B2:C2"/>
    <mergeCell ref="B3:C3"/>
    <mergeCell ref="A6:C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C4" sqref="C4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2:3" ht="29.25" customHeight="1">
      <c r="B1" s="262" t="s">
        <v>227</v>
      </c>
      <c r="C1" s="262"/>
    </row>
    <row r="2" spans="5:8" ht="12.75">
      <c r="E2" s="167" t="s">
        <v>176</v>
      </c>
      <c r="F2" s="167"/>
      <c r="G2" s="167"/>
      <c r="H2" s="167"/>
    </row>
    <row r="3" spans="2:8" ht="12.75">
      <c r="B3" s="148"/>
      <c r="C3" s="148"/>
      <c r="D3" s="148"/>
      <c r="E3" s="167" t="s">
        <v>177</v>
      </c>
      <c r="F3" s="167"/>
      <c r="G3" s="168"/>
      <c r="H3" s="167"/>
    </row>
    <row r="4" spans="2:8" ht="12.75">
      <c r="B4" s="148"/>
      <c r="C4" s="148"/>
      <c r="D4" s="148"/>
      <c r="E4" s="167" t="s">
        <v>178</v>
      </c>
      <c r="F4" s="167"/>
      <c r="G4" s="168"/>
      <c r="H4" s="167"/>
    </row>
    <row r="5" spans="2:8" ht="12.75">
      <c r="B5" s="148"/>
      <c r="C5" s="148"/>
      <c r="D5" s="148"/>
      <c r="E5" s="167" t="s">
        <v>179</v>
      </c>
      <c r="F5" s="167"/>
      <c r="G5" s="168"/>
      <c r="H5" s="167"/>
    </row>
    <row r="7" spans="1:8" ht="15.75">
      <c r="A7" s="241" t="s">
        <v>180</v>
      </c>
      <c r="B7" s="241"/>
      <c r="C7" s="241"/>
      <c r="D7" s="241"/>
      <c r="E7" s="241"/>
      <c r="F7" s="241"/>
      <c r="G7" s="241"/>
      <c r="H7" s="241"/>
    </row>
    <row r="8" ht="13.5" thickBot="1"/>
    <row r="9" spans="1:8" ht="24.75" customHeight="1" thickTop="1">
      <c r="A9" s="242" t="s">
        <v>181</v>
      </c>
      <c r="B9" s="244" t="s">
        <v>182</v>
      </c>
      <c r="C9" s="244" t="s">
        <v>183</v>
      </c>
      <c r="D9" s="244" t="s">
        <v>184</v>
      </c>
      <c r="E9" s="244"/>
      <c r="F9" s="244"/>
      <c r="G9" s="244"/>
      <c r="H9" s="235"/>
    </row>
    <row r="10" spans="1:8" ht="24" customHeight="1" thickBot="1">
      <c r="A10" s="243"/>
      <c r="B10" s="245"/>
      <c r="C10" s="245"/>
      <c r="D10" s="169" t="s">
        <v>185</v>
      </c>
      <c r="E10" s="169" t="s">
        <v>186</v>
      </c>
      <c r="F10" s="169" t="s">
        <v>187</v>
      </c>
      <c r="G10" s="169" t="s">
        <v>188</v>
      </c>
      <c r="H10" s="170" t="s">
        <v>53</v>
      </c>
    </row>
    <row r="11" spans="1:8" ht="19.5" customHeight="1" thickTop="1">
      <c r="A11" s="236" t="s">
        <v>189</v>
      </c>
      <c r="B11" s="237"/>
      <c r="C11" s="237"/>
      <c r="D11" s="237"/>
      <c r="E11" s="237"/>
      <c r="F11" s="237"/>
      <c r="G11" s="237"/>
      <c r="H11" s="238"/>
    </row>
    <row r="12" spans="1:8" ht="24" customHeight="1">
      <c r="A12" s="239">
        <v>2007</v>
      </c>
      <c r="B12" s="171" t="s">
        <v>90</v>
      </c>
      <c r="C12" s="172">
        <v>55000</v>
      </c>
      <c r="D12" s="172">
        <v>25000</v>
      </c>
      <c r="E12" s="172">
        <v>0</v>
      </c>
      <c r="F12" s="172">
        <v>0</v>
      </c>
      <c r="G12" s="172">
        <v>30000</v>
      </c>
      <c r="H12" s="173">
        <f>SUM(D12:G12)</f>
        <v>55000</v>
      </c>
    </row>
    <row r="13" spans="1:8" ht="27.75" customHeight="1">
      <c r="A13" s="239"/>
      <c r="B13" s="171" t="s">
        <v>91</v>
      </c>
      <c r="C13" s="172">
        <v>877108</v>
      </c>
      <c r="D13" s="172">
        <v>280000</v>
      </c>
      <c r="E13" s="172">
        <v>0</v>
      </c>
      <c r="F13" s="172">
        <v>0</v>
      </c>
      <c r="G13" s="172">
        <v>0</v>
      </c>
      <c r="H13" s="173">
        <f>SUM(D13:G13)</f>
        <v>280000</v>
      </c>
    </row>
    <row r="14" spans="1:8" ht="27" customHeight="1">
      <c r="A14" s="239"/>
      <c r="B14" s="171" t="s">
        <v>92</v>
      </c>
      <c r="C14" s="172">
        <v>140000</v>
      </c>
      <c r="D14" s="172">
        <v>0</v>
      </c>
      <c r="E14" s="172">
        <v>90000</v>
      </c>
      <c r="F14" s="172">
        <v>0</v>
      </c>
      <c r="G14" s="172">
        <v>50000</v>
      </c>
      <c r="H14" s="173">
        <f>SUM(D14:G14)</f>
        <v>140000</v>
      </c>
    </row>
    <row r="15" spans="1:8" ht="25.5" customHeight="1">
      <c r="A15" s="240"/>
      <c r="B15" s="171" t="s">
        <v>93</v>
      </c>
      <c r="C15" s="174">
        <v>360000</v>
      </c>
      <c r="D15" s="174">
        <v>40000</v>
      </c>
      <c r="E15" s="174"/>
      <c r="F15" s="174"/>
      <c r="G15" s="174">
        <v>100000</v>
      </c>
      <c r="H15" s="173">
        <f>SUM(D15:G15)</f>
        <v>140000</v>
      </c>
    </row>
    <row r="16" spans="1:8" ht="24" customHeight="1" thickBot="1">
      <c r="A16" s="240"/>
      <c r="B16" s="171" t="s">
        <v>190</v>
      </c>
      <c r="C16" s="174">
        <v>1579780</v>
      </c>
      <c r="D16" s="174">
        <v>150000</v>
      </c>
      <c r="E16" s="174">
        <v>30000</v>
      </c>
      <c r="F16" s="174">
        <v>0</v>
      </c>
      <c r="G16" s="174">
        <v>420000</v>
      </c>
      <c r="H16" s="175">
        <f>SUM(D16:G16)</f>
        <v>600000</v>
      </c>
    </row>
    <row r="17" spans="1:8" ht="30" customHeight="1" thickBot="1" thickTop="1">
      <c r="A17" s="176" t="s">
        <v>55</v>
      </c>
      <c r="B17" s="177" t="s">
        <v>191</v>
      </c>
      <c r="C17" s="178" t="s">
        <v>191</v>
      </c>
      <c r="D17" s="178">
        <f>SUM(D12:D16)</f>
        <v>495000</v>
      </c>
      <c r="E17" s="178">
        <f>SUM(E12:E16)</f>
        <v>120000</v>
      </c>
      <c r="F17" s="178">
        <f>SUM(F12:F16)</f>
        <v>0</v>
      </c>
      <c r="G17" s="178">
        <f>SUM(G12:G16)</f>
        <v>600000</v>
      </c>
      <c r="H17" s="179">
        <f>SUM(H12:H16)</f>
        <v>1215000</v>
      </c>
    </row>
    <row r="18" spans="1:8" ht="25.5" customHeight="1" thickTop="1">
      <c r="A18" s="233">
        <v>2008</v>
      </c>
      <c r="B18" s="180" t="s">
        <v>192</v>
      </c>
      <c r="C18" s="17">
        <v>250000</v>
      </c>
      <c r="D18" s="17">
        <v>200000</v>
      </c>
      <c r="E18" s="17">
        <v>50000</v>
      </c>
      <c r="F18" s="17">
        <v>0</v>
      </c>
      <c r="G18" s="17">
        <v>0</v>
      </c>
      <c r="H18" s="181">
        <f>SUM(D18:G18)</f>
        <v>250000</v>
      </c>
    </row>
    <row r="19" spans="1:8" ht="20.25" customHeight="1">
      <c r="A19" s="234"/>
      <c r="B19" s="171" t="s">
        <v>193</v>
      </c>
      <c r="C19" s="13">
        <v>1579780</v>
      </c>
      <c r="D19" s="13">
        <v>419720</v>
      </c>
      <c r="E19" s="13">
        <v>560000</v>
      </c>
      <c r="F19" s="13">
        <v>0</v>
      </c>
      <c r="G19" s="13">
        <v>0</v>
      </c>
      <c r="H19" s="14">
        <f>SUM(D19:G19)</f>
        <v>979720</v>
      </c>
    </row>
    <row r="20" spans="1:8" ht="39" customHeight="1" thickBot="1">
      <c r="A20" s="277"/>
      <c r="B20" s="182" t="s">
        <v>194</v>
      </c>
      <c r="C20" s="16">
        <v>5129502</v>
      </c>
      <c r="D20" s="16">
        <v>1029502</v>
      </c>
      <c r="E20" s="16">
        <v>2600000</v>
      </c>
      <c r="F20" s="16">
        <v>0</v>
      </c>
      <c r="G20" s="16">
        <v>1500000</v>
      </c>
      <c r="H20" s="183">
        <f>SUM(D20:G20)</f>
        <v>5129502</v>
      </c>
    </row>
    <row r="21" spans="1:8" ht="30" customHeight="1" thickBot="1" thickTop="1">
      <c r="A21" s="176" t="s">
        <v>55</v>
      </c>
      <c r="B21" s="184" t="s">
        <v>191</v>
      </c>
      <c r="C21" s="185" t="s">
        <v>191</v>
      </c>
      <c r="D21" s="185">
        <f>SUM(D18:D20)</f>
        <v>1649222</v>
      </c>
      <c r="E21" s="185">
        <f>SUM(E18:E20)</f>
        <v>3210000</v>
      </c>
      <c r="F21" s="185">
        <f>SUM(F18:F20)</f>
        <v>0</v>
      </c>
      <c r="G21" s="185">
        <f>SUM(G18:G20)</f>
        <v>1500000</v>
      </c>
      <c r="H21" s="186">
        <f>SUM(H18:H20)</f>
        <v>6359222</v>
      </c>
    </row>
    <row r="22" spans="1:8" ht="41.25" customHeight="1" thickTop="1">
      <c r="A22" s="278">
        <v>2009</v>
      </c>
      <c r="B22" s="187" t="s">
        <v>195</v>
      </c>
      <c r="C22" s="188">
        <v>3087515</v>
      </c>
      <c r="D22" s="188">
        <v>487515</v>
      </c>
      <c r="E22" s="188">
        <v>2100000</v>
      </c>
      <c r="F22" s="188">
        <v>0</v>
      </c>
      <c r="G22" s="188">
        <v>500000</v>
      </c>
      <c r="H22" s="189">
        <f>SUM(D22:G22)</f>
        <v>3087515</v>
      </c>
    </row>
    <row r="23" spans="1:8" ht="21" customHeight="1" thickBot="1">
      <c r="A23" s="279"/>
      <c r="B23" s="182" t="s">
        <v>196</v>
      </c>
      <c r="C23" s="174">
        <v>350000</v>
      </c>
      <c r="D23" s="174">
        <v>350000</v>
      </c>
      <c r="E23" s="174">
        <v>0</v>
      </c>
      <c r="F23" s="174">
        <v>0</v>
      </c>
      <c r="G23" s="174">
        <v>0</v>
      </c>
      <c r="H23" s="175">
        <f>SUM(D23:G23)</f>
        <v>350000</v>
      </c>
    </row>
    <row r="24" spans="1:8" ht="21.75" customHeight="1" thickBot="1" thickTop="1">
      <c r="A24" s="176" t="s">
        <v>55</v>
      </c>
      <c r="B24" s="184" t="s">
        <v>191</v>
      </c>
      <c r="C24" s="185" t="s">
        <v>191</v>
      </c>
      <c r="D24" s="185">
        <f>SUM(D22:D23)</f>
        <v>837515</v>
      </c>
      <c r="E24" s="185">
        <f>SUM(E22:E23)</f>
        <v>2100000</v>
      </c>
      <c r="F24" s="185">
        <f>SUM(F22:F23)</f>
        <v>0</v>
      </c>
      <c r="G24" s="185">
        <f>SUM(G22:G23)</f>
        <v>500000</v>
      </c>
      <c r="H24" s="186">
        <f>SUM(H22:H23)</f>
        <v>3437515</v>
      </c>
    </row>
    <row r="25" spans="1:8" ht="15" customHeight="1" thickBot="1" thickTop="1">
      <c r="A25" s="190"/>
      <c r="B25" s="156"/>
      <c r="C25" s="191"/>
      <c r="D25" s="191"/>
      <c r="E25" s="191"/>
      <c r="F25" s="191"/>
      <c r="G25" s="191"/>
      <c r="H25" s="191"/>
    </row>
    <row r="26" spans="1:8" ht="14.25" thickBot="1" thickTop="1">
      <c r="A26" s="280" t="s">
        <v>181</v>
      </c>
      <c r="B26" s="281" t="s">
        <v>182</v>
      </c>
      <c r="C26" s="281" t="s">
        <v>183</v>
      </c>
      <c r="D26" s="281" t="s">
        <v>184</v>
      </c>
      <c r="E26" s="281"/>
      <c r="F26" s="281"/>
      <c r="G26" s="281"/>
      <c r="H26" s="282"/>
    </row>
    <row r="27" spans="1:8" ht="25.5" thickBot="1" thickTop="1">
      <c r="A27" s="280"/>
      <c r="B27" s="281"/>
      <c r="C27" s="281"/>
      <c r="D27" s="192" t="s">
        <v>185</v>
      </c>
      <c r="E27" s="192" t="s">
        <v>186</v>
      </c>
      <c r="F27" s="192" t="s">
        <v>187</v>
      </c>
      <c r="G27" s="192" t="s">
        <v>188</v>
      </c>
      <c r="H27" s="193" t="s">
        <v>53</v>
      </c>
    </row>
    <row r="28" spans="1:8" ht="33" customHeight="1" thickBot="1" thickTop="1">
      <c r="A28" s="283" t="s">
        <v>197</v>
      </c>
      <c r="B28" s="284"/>
      <c r="C28" s="284"/>
      <c r="D28" s="284"/>
      <c r="E28" s="284"/>
      <c r="F28" s="284"/>
      <c r="G28" s="284"/>
      <c r="H28" s="285"/>
    </row>
    <row r="29" spans="1:8" ht="39.75" customHeight="1" thickTop="1">
      <c r="A29" s="286">
        <v>2007</v>
      </c>
      <c r="B29" s="194" t="s">
        <v>97</v>
      </c>
      <c r="C29" s="195">
        <v>380000</v>
      </c>
      <c r="D29" s="195">
        <v>156300</v>
      </c>
      <c r="E29" s="195">
        <v>88700</v>
      </c>
      <c r="F29" s="195">
        <v>0</v>
      </c>
      <c r="G29" s="195">
        <v>0</v>
      </c>
      <c r="H29" s="196">
        <f>SUM(D29:G29)</f>
        <v>245000</v>
      </c>
    </row>
    <row r="30" spans="1:8" ht="30" customHeight="1" thickBot="1">
      <c r="A30" s="287"/>
      <c r="B30" s="171" t="s">
        <v>98</v>
      </c>
      <c r="C30" s="197">
        <v>3500000</v>
      </c>
      <c r="D30" s="197">
        <v>382000</v>
      </c>
      <c r="E30" s="197">
        <v>0</v>
      </c>
      <c r="F30" s="197">
        <v>0</v>
      </c>
      <c r="G30" s="197">
        <v>0</v>
      </c>
      <c r="H30" s="198">
        <f>SUM(D30:G30)</f>
        <v>382000</v>
      </c>
    </row>
    <row r="31" spans="1:8" ht="30" customHeight="1" thickBot="1" thickTop="1">
      <c r="A31" s="176" t="s">
        <v>55</v>
      </c>
      <c r="B31" s="199" t="s">
        <v>191</v>
      </c>
      <c r="C31" s="185" t="s">
        <v>191</v>
      </c>
      <c r="D31" s="185">
        <f>SUM(D28:D30)</f>
        <v>538300</v>
      </c>
      <c r="E31" s="185">
        <f>SUM(E28:E30)</f>
        <v>88700</v>
      </c>
      <c r="F31" s="185">
        <f>SUM(F28:F30)</f>
        <v>0</v>
      </c>
      <c r="G31" s="185">
        <f>SUM(G28:G30)</f>
        <v>0</v>
      </c>
      <c r="H31" s="186">
        <f>SUM(H28:H30)</f>
        <v>627000</v>
      </c>
    </row>
    <row r="32" spans="1:8" ht="30" customHeight="1" thickBot="1" thickTop="1">
      <c r="A32" s="176">
        <v>2008</v>
      </c>
      <c r="B32" s="200" t="s">
        <v>198</v>
      </c>
      <c r="C32" s="201">
        <v>700000</v>
      </c>
      <c r="D32" s="201">
        <v>550000</v>
      </c>
      <c r="E32" s="201">
        <v>150000</v>
      </c>
      <c r="F32" s="201">
        <v>0</v>
      </c>
      <c r="G32" s="201">
        <v>0</v>
      </c>
      <c r="H32" s="202">
        <f>SUM(D32:G32)</f>
        <v>700000</v>
      </c>
    </row>
    <row r="33" spans="1:8" ht="30" customHeight="1" thickBot="1" thickTop="1">
      <c r="A33" s="176" t="s">
        <v>55</v>
      </c>
      <c r="B33" s="199" t="s">
        <v>191</v>
      </c>
      <c r="C33" s="185" t="s">
        <v>191</v>
      </c>
      <c r="D33" s="185">
        <f>SUM(D32)</f>
        <v>550000</v>
      </c>
      <c r="E33" s="185">
        <f>SUM(E32)</f>
        <v>150000</v>
      </c>
      <c r="F33" s="185">
        <f>SUM(F32)</f>
        <v>0</v>
      </c>
      <c r="G33" s="185">
        <f>SUM(G32)</f>
        <v>0</v>
      </c>
      <c r="H33" s="186">
        <f>SUM(H32)</f>
        <v>700000</v>
      </c>
    </row>
    <row r="34" spans="1:8" ht="30" customHeight="1" thickTop="1">
      <c r="A34" s="278">
        <v>2009</v>
      </c>
      <c r="B34" s="203" t="s">
        <v>199</v>
      </c>
      <c r="C34" s="195">
        <v>800000</v>
      </c>
      <c r="D34" s="195">
        <v>650000</v>
      </c>
      <c r="E34" s="195">
        <v>150000</v>
      </c>
      <c r="F34" s="204"/>
      <c r="G34" s="204"/>
      <c r="H34" s="196">
        <f>SUM(D34:G34)</f>
        <v>800000</v>
      </c>
    </row>
    <row r="35" spans="1:8" ht="30" customHeight="1" thickBot="1">
      <c r="A35" s="279"/>
      <c r="B35" s="205" t="s">
        <v>200</v>
      </c>
      <c r="C35" s="206">
        <v>300000</v>
      </c>
      <c r="D35" s="206">
        <v>225000</v>
      </c>
      <c r="E35" s="206">
        <v>75000</v>
      </c>
      <c r="F35" s="206"/>
      <c r="G35" s="206"/>
      <c r="H35" s="207">
        <f>SUM(D35:G35)</f>
        <v>300000</v>
      </c>
    </row>
    <row r="36" spans="1:8" ht="30" customHeight="1" thickBot="1" thickTop="1">
      <c r="A36" s="176" t="s">
        <v>55</v>
      </c>
      <c r="B36" s="199" t="s">
        <v>191</v>
      </c>
      <c r="C36" s="185" t="s">
        <v>191</v>
      </c>
      <c r="D36" s="185">
        <f>SUM(D34:D35)</f>
        <v>875000</v>
      </c>
      <c r="E36" s="185">
        <f>SUM(E34:E35)</f>
        <v>225000</v>
      </c>
      <c r="F36" s="185">
        <f>SUM(F34:F35)</f>
        <v>0</v>
      </c>
      <c r="G36" s="185">
        <f>SUM(G34:G35)</f>
        <v>0</v>
      </c>
      <c r="H36" s="186">
        <f>SUM(H34:H35)</f>
        <v>1100000</v>
      </c>
    </row>
    <row r="37" spans="1:8" ht="30.75" customHeight="1" thickBot="1" thickTop="1">
      <c r="A37" s="283" t="s">
        <v>201</v>
      </c>
      <c r="B37" s="284"/>
      <c r="C37" s="284"/>
      <c r="D37" s="284"/>
      <c r="E37" s="284"/>
      <c r="F37" s="284"/>
      <c r="G37" s="284"/>
      <c r="H37" s="285"/>
    </row>
    <row r="38" spans="1:8" ht="47.25" customHeight="1" thickTop="1">
      <c r="A38" s="286">
        <v>2007</v>
      </c>
      <c r="B38" s="171" t="s">
        <v>108</v>
      </c>
      <c r="C38" s="195">
        <v>80000</v>
      </c>
      <c r="D38" s="195">
        <v>50000</v>
      </c>
      <c r="E38" s="195">
        <v>0</v>
      </c>
      <c r="F38" s="195">
        <v>0</v>
      </c>
      <c r="G38" s="195">
        <v>0</v>
      </c>
      <c r="H38" s="196">
        <f>SUM(D38:G38)</f>
        <v>50000</v>
      </c>
    </row>
    <row r="39" spans="1:8" ht="44.25" customHeight="1">
      <c r="A39" s="288"/>
      <c r="B39" s="182" t="s">
        <v>119</v>
      </c>
      <c r="C39" s="208">
        <v>300000</v>
      </c>
      <c r="D39" s="208">
        <v>74500</v>
      </c>
      <c r="E39" s="208">
        <v>0</v>
      </c>
      <c r="F39" s="208">
        <v>0</v>
      </c>
      <c r="G39" s="208">
        <v>155500</v>
      </c>
      <c r="H39" s="209">
        <f>SUM(D39:G39)</f>
        <v>230000</v>
      </c>
    </row>
    <row r="40" spans="1:8" ht="42" customHeight="1" thickBot="1">
      <c r="A40" s="287"/>
      <c r="B40" s="194" t="s">
        <v>120</v>
      </c>
      <c r="C40" s="197">
        <v>1960000</v>
      </c>
      <c r="D40" s="197">
        <v>400000</v>
      </c>
      <c r="E40" s="197">
        <v>600000</v>
      </c>
      <c r="F40" s="197">
        <v>0</v>
      </c>
      <c r="G40" s="197">
        <v>0</v>
      </c>
      <c r="H40" s="198">
        <f>SUM(D40:G40)</f>
        <v>1000000</v>
      </c>
    </row>
    <row r="41" spans="1:8" ht="30" customHeight="1" thickBot="1" thickTop="1">
      <c r="A41" s="176" t="s">
        <v>55</v>
      </c>
      <c r="B41" s="199" t="s">
        <v>191</v>
      </c>
      <c r="C41" s="185" t="s">
        <v>191</v>
      </c>
      <c r="D41" s="185">
        <f>SUM(D37:D40)</f>
        <v>524500</v>
      </c>
      <c r="E41" s="185">
        <f>SUM(E37:E40)</f>
        <v>600000</v>
      </c>
      <c r="F41" s="185">
        <f>SUM(F37:F40)</f>
        <v>0</v>
      </c>
      <c r="G41" s="185">
        <f>SUM(G37:G40)</f>
        <v>155500</v>
      </c>
      <c r="H41" s="186">
        <f>SUM(H38:H40)</f>
        <v>1280000</v>
      </c>
    </row>
    <row r="42" spans="1:8" ht="30" customHeight="1" thickBot="1" thickTop="1">
      <c r="A42" s="280" t="s">
        <v>181</v>
      </c>
      <c r="B42" s="281" t="s">
        <v>182</v>
      </c>
      <c r="C42" s="281" t="s">
        <v>183</v>
      </c>
      <c r="D42" s="281" t="s">
        <v>184</v>
      </c>
      <c r="E42" s="281"/>
      <c r="F42" s="281"/>
      <c r="G42" s="281"/>
      <c r="H42" s="282"/>
    </row>
    <row r="43" spans="1:8" ht="30" customHeight="1" thickBot="1" thickTop="1">
      <c r="A43" s="280"/>
      <c r="B43" s="281"/>
      <c r="C43" s="281"/>
      <c r="D43" s="192" t="s">
        <v>185</v>
      </c>
      <c r="E43" s="192" t="s">
        <v>186</v>
      </c>
      <c r="F43" s="192" t="s">
        <v>187</v>
      </c>
      <c r="G43" s="192" t="s">
        <v>188</v>
      </c>
      <c r="H43" s="193" t="s">
        <v>53</v>
      </c>
    </row>
    <row r="44" spans="1:8" ht="27" customHeight="1" thickBot="1" thickTop="1">
      <c r="A44" s="283" t="s">
        <v>201</v>
      </c>
      <c r="B44" s="284"/>
      <c r="C44" s="284"/>
      <c r="D44" s="284"/>
      <c r="E44" s="284"/>
      <c r="F44" s="284"/>
      <c r="G44" s="284"/>
      <c r="H44" s="285"/>
    </row>
    <row r="45" spans="1:8" ht="30" customHeight="1" thickTop="1">
      <c r="A45" s="278">
        <v>2008</v>
      </c>
      <c r="B45" s="203" t="s">
        <v>202</v>
      </c>
      <c r="C45" s="195">
        <v>1960000</v>
      </c>
      <c r="D45" s="195">
        <v>460000</v>
      </c>
      <c r="E45" s="195">
        <v>500000</v>
      </c>
      <c r="F45" s="195">
        <v>0</v>
      </c>
      <c r="G45" s="195">
        <v>0</v>
      </c>
      <c r="H45" s="196">
        <f>SUM(D45:G45)</f>
        <v>960000</v>
      </c>
    </row>
    <row r="46" spans="1:8" ht="30" customHeight="1" thickBot="1">
      <c r="A46" s="279"/>
      <c r="B46" s="205" t="s">
        <v>203</v>
      </c>
      <c r="C46" s="206">
        <v>80000</v>
      </c>
      <c r="D46" s="206">
        <v>80000</v>
      </c>
      <c r="E46" s="206">
        <v>0</v>
      </c>
      <c r="F46" s="206">
        <v>0</v>
      </c>
      <c r="G46" s="206">
        <v>0</v>
      </c>
      <c r="H46" s="207">
        <f>SUM(D46:G46)</f>
        <v>80000</v>
      </c>
    </row>
    <row r="47" spans="1:8" ht="30" customHeight="1" thickBot="1" thickTop="1">
      <c r="A47" s="176" t="s">
        <v>55</v>
      </c>
      <c r="B47" s="199" t="s">
        <v>191</v>
      </c>
      <c r="C47" s="185" t="s">
        <v>191</v>
      </c>
      <c r="D47" s="185">
        <f>SUM(D45:D46)</f>
        <v>540000</v>
      </c>
      <c r="E47" s="185">
        <f>SUM(E45:E46)</f>
        <v>500000</v>
      </c>
      <c r="F47" s="185">
        <f>SUM(F45:F46)</f>
        <v>0</v>
      </c>
      <c r="G47" s="185">
        <f>SUM(G45:G46)</f>
        <v>0</v>
      </c>
      <c r="H47" s="186">
        <f>SUM(H45:H46)</f>
        <v>1040000</v>
      </c>
    </row>
    <row r="48" spans="1:8" ht="30" customHeight="1" thickBot="1" thickTop="1">
      <c r="A48" s="176">
        <v>2009</v>
      </c>
      <c r="B48" s="200" t="s">
        <v>204</v>
      </c>
      <c r="C48" s="201">
        <v>250000</v>
      </c>
      <c r="D48" s="201">
        <v>250000</v>
      </c>
      <c r="E48" s="201">
        <v>0</v>
      </c>
      <c r="F48" s="201">
        <v>0</v>
      </c>
      <c r="G48" s="201">
        <v>0</v>
      </c>
      <c r="H48" s="202">
        <f>SUM(D48:G48)</f>
        <v>250000</v>
      </c>
    </row>
    <row r="49" spans="1:8" ht="30" customHeight="1" thickBot="1" thickTop="1">
      <c r="A49" s="176" t="s">
        <v>55</v>
      </c>
      <c r="B49" s="199" t="s">
        <v>191</v>
      </c>
      <c r="C49" s="185" t="s">
        <v>191</v>
      </c>
      <c r="D49" s="185">
        <f>SUM(D48)</f>
        <v>250000</v>
      </c>
      <c r="E49" s="185">
        <f>SUM(E48)</f>
        <v>0</v>
      </c>
      <c r="F49" s="185">
        <f>SUM(F48)</f>
        <v>0</v>
      </c>
      <c r="G49" s="185">
        <f>SUM(G48)</f>
        <v>0</v>
      </c>
      <c r="H49" s="186">
        <f>SUM(H48)</f>
        <v>250000</v>
      </c>
    </row>
    <row r="50" spans="1:8" ht="24" customHeight="1" thickBot="1" thickTop="1">
      <c r="A50" s="289" t="s">
        <v>205</v>
      </c>
      <c r="B50" s="290"/>
      <c r="C50" s="290"/>
      <c r="D50" s="290"/>
      <c r="E50" s="290"/>
      <c r="F50" s="290"/>
      <c r="G50" s="290"/>
      <c r="H50" s="291"/>
    </row>
    <row r="51" spans="1:8" ht="24.75" customHeight="1" thickTop="1">
      <c r="A51" s="278">
        <v>2007</v>
      </c>
      <c r="B51" s="171" t="s">
        <v>125</v>
      </c>
      <c r="C51" s="210">
        <v>6450000</v>
      </c>
      <c r="D51" s="210">
        <v>0</v>
      </c>
      <c r="E51" s="210">
        <v>552269</v>
      </c>
      <c r="F51" s="210">
        <v>0</v>
      </c>
      <c r="G51" s="210">
        <v>2619727</v>
      </c>
      <c r="H51" s="211">
        <f>SUM(D51:G51)</f>
        <v>3171996</v>
      </c>
    </row>
    <row r="52" spans="1:8" ht="43.5" customHeight="1">
      <c r="A52" s="288"/>
      <c r="B52" s="171" t="s">
        <v>206</v>
      </c>
      <c r="C52" s="174">
        <v>350000</v>
      </c>
      <c r="D52" s="174">
        <v>140000</v>
      </c>
      <c r="E52" s="174">
        <v>0</v>
      </c>
      <c r="F52" s="174">
        <v>0</v>
      </c>
      <c r="G52" s="174">
        <v>210000</v>
      </c>
      <c r="H52" s="175">
        <f>SUM(D52:G52)</f>
        <v>350000</v>
      </c>
    </row>
    <row r="53" spans="1:8" ht="33.75" customHeight="1" thickBot="1">
      <c r="A53" s="279"/>
      <c r="B53" s="171" t="s">
        <v>207</v>
      </c>
      <c r="C53" s="197">
        <v>119000</v>
      </c>
      <c r="D53" s="197">
        <v>44500</v>
      </c>
      <c r="E53" s="197">
        <v>22250</v>
      </c>
      <c r="F53" s="197">
        <v>0</v>
      </c>
      <c r="G53" s="197">
        <v>22250</v>
      </c>
      <c r="H53" s="198">
        <f>SUM(D53:G53)</f>
        <v>89000</v>
      </c>
    </row>
    <row r="54" spans="1:8" ht="30" customHeight="1" thickBot="1" thickTop="1">
      <c r="A54" s="176" t="s">
        <v>55</v>
      </c>
      <c r="B54" s="199" t="s">
        <v>191</v>
      </c>
      <c r="C54" s="185" t="s">
        <v>191</v>
      </c>
      <c r="D54" s="185">
        <f>SUM(D51:D53)</f>
        <v>184500</v>
      </c>
      <c r="E54" s="185">
        <f>SUM(E51:E53)</f>
        <v>574519</v>
      </c>
      <c r="F54" s="185">
        <f>SUM(F51:F53)</f>
        <v>0</v>
      </c>
      <c r="G54" s="185">
        <f>SUM(G51:G53)</f>
        <v>2851977</v>
      </c>
      <c r="H54" s="186">
        <f>SUM(H51:H53)</f>
        <v>3610996</v>
      </c>
    </row>
    <row r="55" spans="1:8" ht="24" customHeight="1" thickTop="1">
      <c r="A55" s="278">
        <v>2008</v>
      </c>
      <c r="B55" s="203" t="s">
        <v>125</v>
      </c>
      <c r="C55" s="195">
        <v>6450000</v>
      </c>
      <c r="D55" s="195">
        <v>1331313</v>
      </c>
      <c r="E55" s="195">
        <v>741844</v>
      </c>
      <c r="F55" s="195">
        <v>0</v>
      </c>
      <c r="G55" s="195">
        <v>1104847</v>
      </c>
      <c r="H55" s="212">
        <f>SUM(D55:G55)</f>
        <v>3178004</v>
      </c>
    </row>
    <row r="56" spans="1:8" ht="30" customHeight="1">
      <c r="A56" s="288"/>
      <c r="B56" s="194" t="s">
        <v>208</v>
      </c>
      <c r="C56" s="213">
        <v>6000000</v>
      </c>
      <c r="D56" s="213">
        <v>500000</v>
      </c>
      <c r="E56" s="213">
        <v>4800000</v>
      </c>
      <c r="F56" s="213">
        <v>0</v>
      </c>
      <c r="G56" s="213">
        <v>700000</v>
      </c>
      <c r="H56" s="209">
        <f>SUM(D56:G56)</f>
        <v>6000000</v>
      </c>
    </row>
    <row r="57" spans="1:8" ht="51.75" customHeight="1" thickBot="1">
      <c r="A57" s="279"/>
      <c r="B57" s="214" t="s">
        <v>209</v>
      </c>
      <c r="C57" s="197">
        <v>450000</v>
      </c>
      <c r="D57" s="197">
        <v>120000</v>
      </c>
      <c r="E57" s="197">
        <v>0</v>
      </c>
      <c r="F57" s="197">
        <v>0</v>
      </c>
      <c r="G57" s="197">
        <v>330000</v>
      </c>
      <c r="H57" s="207">
        <f>SUM(D57:G57)</f>
        <v>450000</v>
      </c>
    </row>
    <row r="58" spans="1:8" ht="30" customHeight="1" thickBot="1" thickTop="1">
      <c r="A58" s="176" t="s">
        <v>55</v>
      </c>
      <c r="B58" s="199" t="s">
        <v>191</v>
      </c>
      <c r="C58" s="185" t="s">
        <v>191</v>
      </c>
      <c r="D58" s="185">
        <f>SUM(D55:D57)</f>
        <v>1951313</v>
      </c>
      <c r="E58" s="185">
        <f>SUM(E55:E57)</f>
        <v>5541844</v>
      </c>
      <c r="F58" s="185">
        <f>SUM(F55:F57)</f>
        <v>0</v>
      </c>
      <c r="G58" s="185">
        <f>SUM(G55:G57)</f>
        <v>2134847</v>
      </c>
      <c r="H58" s="186">
        <f>SUM(H55:H57)</f>
        <v>9628004</v>
      </c>
    </row>
    <row r="59" spans="1:8" ht="30" customHeight="1" thickBot="1" thickTop="1">
      <c r="A59" s="280" t="s">
        <v>181</v>
      </c>
      <c r="B59" s="281" t="s">
        <v>182</v>
      </c>
      <c r="C59" s="281" t="s">
        <v>183</v>
      </c>
      <c r="D59" s="281" t="s">
        <v>184</v>
      </c>
      <c r="E59" s="281"/>
      <c r="F59" s="281"/>
      <c r="G59" s="281"/>
      <c r="H59" s="282"/>
    </row>
    <row r="60" spans="1:8" ht="30" customHeight="1" thickBot="1" thickTop="1">
      <c r="A60" s="280"/>
      <c r="B60" s="281"/>
      <c r="C60" s="281"/>
      <c r="D60" s="192" t="s">
        <v>185</v>
      </c>
      <c r="E60" s="192" t="s">
        <v>186</v>
      </c>
      <c r="F60" s="192" t="s">
        <v>187</v>
      </c>
      <c r="G60" s="192" t="s">
        <v>188</v>
      </c>
      <c r="H60" s="193" t="s">
        <v>53</v>
      </c>
    </row>
    <row r="61" spans="1:8" ht="21" customHeight="1" thickBot="1" thickTop="1">
      <c r="A61" s="215"/>
      <c r="B61" s="216"/>
      <c r="C61" s="217"/>
      <c r="D61" s="217"/>
      <c r="E61" s="217"/>
      <c r="F61" s="217"/>
      <c r="G61" s="217"/>
      <c r="H61" s="217"/>
    </row>
    <row r="62" spans="1:8" ht="30" customHeight="1" thickBot="1" thickTop="1">
      <c r="A62" s="289" t="s">
        <v>205</v>
      </c>
      <c r="B62" s="290"/>
      <c r="C62" s="290"/>
      <c r="D62" s="290"/>
      <c r="E62" s="290"/>
      <c r="F62" s="290"/>
      <c r="G62" s="290"/>
      <c r="H62" s="291"/>
    </row>
    <row r="63" spans="1:8" ht="30" customHeight="1" thickTop="1">
      <c r="A63" s="278">
        <v>2009</v>
      </c>
      <c r="B63" s="203" t="s">
        <v>210</v>
      </c>
      <c r="C63" s="195">
        <v>15000000</v>
      </c>
      <c r="D63" s="195">
        <v>3000000</v>
      </c>
      <c r="E63" s="195">
        <v>12000000</v>
      </c>
      <c r="F63" s="195">
        <v>0</v>
      </c>
      <c r="G63" s="195">
        <v>0</v>
      </c>
      <c r="H63" s="196">
        <f>SUM(D63:G63)</f>
        <v>15000000</v>
      </c>
    </row>
    <row r="64" spans="1:8" ht="30" customHeight="1">
      <c r="A64" s="288"/>
      <c r="B64" s="194" t="s">
        <v>211</v>
      </c>
      <c r="C64" s="213">
        <v>400000</v>
      </c>
      <c r="D64" s="213">
        <v>80000</v>
      </c>
      <c r="E64" s="213">
        <v>0</v>
      </c>
      <c r="F64" s="213">
        <v>0</v>
      </c>
      <c r="G64" s="213">
        <v>320000</v>
      </c>
      <c r="H64" s="209">
        <f>SUM(D64:G64)</f>
        <v>400000</v>
      </c>
    </row>
    <row r="65" spans="1:8" ht="42" customHeight="1" thickBot="1">
      <c r="A65" s="279"/>
      <c r="B65" s="214" t="s">
        <v>212</v>
      </c>
      <c r="C65" s="197">
        <v>400000</v>
      </c>
      <c r="D65" s="197">
        <v>80000</v>
      </c>
      <c r="E65" s="197">
        <v>0</v>
      </c>
      <c r="F65" s="197">
        <v>0</v>
      </c>
      <c r="G65" s="197">
        <v>320000</v>
      </c>
      <c r="H65" s="198">
        <f>SUM(D65:G65)</f>
        <v>400000</v>
      </c>
    </row>
    <row r="66" spans="1:8" ht="30" customHeight="1" thickBot="1" thickTop="1">
      <c r="A66" s="176" t="s">
        <v>55</v>
      </c>
      <c r="B66" s="199" t="s">
        <v>191</v>
      </c>
      <c r="C66" s="185" t="s">
        <v>191</v>
      </c>
      <c r="D66" s="185">
        <f>SUM(D63:D65)</f>
        <v>3160000</v>
      </c>
      <c r="E66" s="185">
        <f>SUM(E63:E65)</f>
        <v>12000000</v>
      </c>
      <c r="F66" s="185">
        <f>SUM(F63:F65)</f>
        <v>0</v>
      </c>
      <c r="G66" s="185">
        <f>SUM(G63:G65)</f>
        <v>640000</v>
      </c>
      <c r="H66" s="186">
        <f>SUM(H63:H65)</f>
        <v>15800000</v>
      </c>
    </row>
    <row r="67" spans="2:8" ht="30" customHeight="1" thickTop="1">
      <c r="B67" s="147"/>
      <c r="C67" s="158"/>
      <c r="D67" s="158"/>
      <c r="E67" s="158"/>
      <c r="F67" s="158"/>
      <c r="G67" s="158"/>
      <c r="H67" s="158"/>
    </row>
    <row r="68" spans="2:8" ht="30" customHeight="1">
      <c r="B68" s="147"/>
      <c r="C68" s="158"/>
      <c r="D68" s="158"/>
      <c r="E68" s="158"/>
      <c r="F68" s="158"/>
      <c r="G68" s="158"/>
      <c r="H68" s="158"/>
    </row>
    <row r="69" spans="2:8" ht="30" customHeight="1">
      <c r="B69" s="147"/>
      <c r="C69" s="158"/>
      <c r="D69" s="158"/>
      <c r="E69" s="158"/>
      <c r="F69" s="158"/>
      <c r="G69" s="158"/>
      <c r="H69" s="158"/>
    </row>
    <row r="70" spans="2:8" ht="30" customHeight="1">
      <c r="B70" s="147"/>
      <c r="C70" s="158"/>
      <c r="D70" s="158"/>
      <c r="E70" s="158"/>
      <c r="F70" s="158"/>
      <c r="G70" s="158"/>
      <c r="H70" s="158"/>
    </row>
    <row r="71" spans="2:8" ht="30" customHeight="1">
      <c r="B71" s="147"/>
      <c r="C71" s="158"/>
      <c r="D71" s="158"/>
      <c r="E71" s="158"/>
      <c r="F71" s="158"/>
      <c r="G71" s="158"/>
      <c r="H71" s="158"/>
    </row>
    <row r="72" spans="2:8" ht="30" customHeight="1">
      <c r="B72" s="147"/>
      <c r="C72" s="158"/>
      <c r="D72" s="158"/>
      <c r="E72" s="158"/>
      <c r="F72" s="158"/>
      <c r="G72" s="158"/>
      <c r="H72" s="158"/>
    </row>
    <row r="73" spans="2:8" ht="30" customHeight="1">
      <c r="B73" s="147"/>
      <c r="C73" s="158"/>
      <c r="D73" s="158"/>
      <c r="E73" s="158"/>
      <c r="F73" s="158"/>
      <c r="G73" s="158"/>
      <c r="H73" s="158"/>
    </row>
    <row r="74" spans="2:8" ht="30" customHeight="1">
      <c r="B74" s="147"/>
      <c r="C74" s="158"/>
      <c r="D74" s="158"/>
      <c r="E74" s="158"/>
      <c r="F74" s="158"/>
      <c r="G74" s="158"/>
      <c r="H74" s="158"/>
    </row>
    <row r="75" spans="2:8" ht="30" customHeight="1">
      <c r="B75" s="147"/>
      <c r="C75" s="158"/>
      <c r="D75" s="158"/>
      <c r="E75" s="158"/>
      <c r="F75" s="158"/>
      <c r="G75" s="158"/>
      <c r="H75" s="158"/>
    </row>
    <row r="76" spans="2:8" ht="30" customHeight="1">
      <c r="B76" s="147"/>
      <c r="C76" s="158"/>
      <c r="D76" s="158"/>
      <c r="E76" s="158"/>
      <c r="F76" s="158"/>
      <c r="G76" s="158"/>
      <c r="H76" s="158"/>
    </row>
    <row r="77" spans="2:8" ht="30" customHeight="1">
      <c r="B77" s="147"/>
      <c r="C77" s="158"/>
      <c r="D77" s="158"/>
      <c r="E77" s="158"/>
      <c r="F77" s="158"/>
      <c r="G77" s="158"/>
      <c r="H77" s="158"/>
    </row>
    <row r="78" spans="2:8" ht="30" customHeight="1">
      <c r="B78" s="147"/>
      <c r="C78" s="158"/>
      <c r="D78" s="158"/>
      <c r="E78" s="158"/>
      <c r="F78" s="158"/>
      <c r="G78" s="158"/>
      <c r="H78" s="158"/>
    </row>
    <row r="79" spans="2:8" ht="30" customHeight="1">
      <c r="B79" s="147"/>
      <c r="C79" s="158"/>
      <c r="D79" s="158"/>
      <c r="E79" s="158"/>
      <c r="F79" s="158"/>
      <c r="G79" s="158"/>
      <c r="H79" s="158"/>
    </row>
    <row r="80" spans="2:8" ht="30" customHeight="1">
      <c r="B80" s="147"/>
      <c r="C80" s="158"/>
      <c r="D80" s="158"/>
      <c r="E80" s="158"/>
      <c r="F80" s="158"/>
      <c r="G80" s="158"/>
      <c r="H80" s="158"/>
    </row>
    <row r="81" spans="2:8" ht="30" customHeight="1">
      <c r="B81" s="147"/>
      <c r="C81" s="158"/>
      <c r="D81" s="158"/>
      <c r="E81" s="158"/>
      <c r="F81" s="158"/>
      <c r="G81" s="158"/>
      <c r="H81" s="158"/>
    </row>
    <row r="82" spans="2:8" ht="30" customHeight="1">
      <c r="B82" s="147"/>
      <c r="C82" s="158"/>
      <c r="D82" s="158"/>
      <c r="E82" s="158"/>
      <c r="F82" s="158"/>
      <c r="G82" s="158"/>
      <c r="H82" s="158"/>
    </row>
    <row r="83" spans="2:8" ht="30" customHeight="1">
      <c r="B83" s="147"/>
      <c r="C83" s="158"/>
      <c r="D83" s="158"/>
      <c r="E83" s="158"/>
      <c r="F83" s="158"/>
      <c r="G83" s="158"/>
      <c r="H83" s="158"/>
    </row>
    <row r="84" spans="2:8" ht="12.75">
      <c r="B84" s="147"/>
      <c r="C84" s="158"/>
      <c r="D84" s="158"/>
      <c r="E84" s="158"/>
      <c r="F84" s="158"/>
      <c r="G84" s="158"/>
      <c r="H84" s="158"/>
    </row>
    <row r="85" spans="2:8" ht="12.75">
      <c r="B85" s="147"/>
      <c r="C85" s="158"/>
      <c r="D85" s="158"/>
      <c r="E85" s="158"/>
      <c r="F85" s="158"/>
      <c r="G85" s="158"/>
      <c r="H85" s="158"/>
    </row>
    <row r="86" spans="2:8" ht="12.75">
      <c r="B86" s="147"/>
      <c r="C86" s="158"/>
      <c r="D86" s="158"/>
      <c r="E86" s="158"/>
      <c r="F86" s="158"/>
      <c r="G86" s="158"/>
      <c r="H86" s="158"/>
    </row>
    <row r="87" spans="2:8" ht="12.75">
      <c r="B87" s="147"/>
      <c r="C87" s="158"/>
      <c r="D87" s="158"/>
      <c r="E87" s="158"/>
      <c r="F87" s="158"/>
      <c r="G87" s="158"/>
      <c r="H87" s="158"/>
    </row>
    <row r="88" spans="2:8" ht="12.75">
      <c r="B88" s="147"/>
      <c r="C88" s="158"/>
      <c r="D88" s="158"/>
      <c r="E88" s="158"/>
      <c r="F88" s="158"/>
      <c r="G88" s="158"/>
      <c r="H88" s="158"/>
    </row>
    <row r="89" spans="2:8" ht="12.75">
      <c r="B89" s="147"/>
      <c r="C89" s="158"/>
      <c r="D89" s="158"/>
      <c r="E89" s="158"/>
      <c r="F89" s="158"/>
      <c r="G89" s="158"/>
      <c r="H89" s="158"/>
    </row>
    <row r="90" spans="2:8" ht="12.75">
      <c r="B90" s="147"/>
      <c r="C90" s="158"/>
      <c r="D90" s="158"/>
      <c r="E90" s="158"/>
      <c r="F90" s="158"/>
      <c r="G90" s="158"/>
      <c r="H90" s="158"/>
    </row>
    <row r="91" spans="2:8" ht="12.75">
      <c r="B91" s="147"/>
      <c r="C91" s="158"/>
      <c r="D91" s="158"/>
      <c r="E91" s="158"/>
      <c r="F91" s="158"/>
      <c r="G91" s="158"/>
      <c r="H91" s="158"/>
    </row>
    <row r="92" spans="2:8" ht="12.75">
      <c r="B92" s="147"/>
      <c r="C92" s="158"/>
      <c r="D92" s="158"/>
      <c r="E92" s="158"/>
      <c r="F92" s="158"/>
      <c r="G92" s="158"/>
      <c r="H92" s="158"/>
    </row>
    <row r="93" spans="2:8" ht="12.75">
      <c r="B93" s="147"/>
      <c r="C93" s="158"/>
      <c r="D93" s="158"/>
      <c r="E93" s="158"/>
      <c r="F93" s="158"/>
      <c r="G93" s="158"/>
      <c r="H93" s="158"/>
    </row>
    <row r="94" spans="2:8" ht="12.75">
      <c r="B94" s="147"/>
      <c r="C94" s="158"/>
      <c r="D94" s="158"/>
      <c r="E94" s="158"/>
      <c r="F94" s="158"/>
      <c r="G94" s="158"/>
      <c r="H94" s="158"/>
    </row>
    <row r="95" spans="2:8" ht="12.75">
      <c r="B95" s="147"/>
      <c r="C95" s="158"/>
      <c r="D95" s="158"/>
      <c r="E95" s="158"/>
      <c r="F95" s="158"/>
      <c r="G95" s="158"/>
      <c r="H95" s="158"/>
    </row>
    <row r="96" spans="2:8" ht="12.75">
      <c r="B96" s="147"/>
      <c r="C96" s="158"/>
      <c r="D96" s="158"/>
      <c r="E96" s="158"/>
      <c r="F96" s="158"/>
      <c r="G96" s="158"/>
      <c r="H96" s="158"/>
    </row>
    <row r="97" spans="2:8" ht="12.75">
      <c r="B97" s="147"/>
      <c r="C97" s="158"/>
      <c r="D97" s="158"/>
      <c r="E97" s="158"/>
      <c r="F97" s="158"/>
      <c r="G97" s="158"/>
      <c r="H97" s="158"/>
    </row>
    <row r="98" spans="2:8" ht="12.75">
      <c r="B98" s="147"/>
      <c r="C98" s="158"/>
      <c r="D98" s="158"/>
      <c r="E98" s="158"/>
      <c r="F98" s="158"/>
      <c r="G98" s="158"/>
      <c r="H98" s="158"/>
    </row>
    <row r="99" spans="2:8" ht="12.75">
      <c r="B99" s="147"/>
      <c r="C99" s="158"/>
      <c r="D99" s="158"/>
      <c r="E99" s="158"/>
      <c r="F99" s="158"/>
      <c r="G99" s="158"/>
      <c r="H99" s="158"/>
    </row>
    <row r="100" spans="2:8" ht="12.75">
      <c r="B100" s="147"/>
      <c r="C100" s="158"/>
      <c r="D100" s="158"/>
      <c r="E100" s="158"/>
      <c r="F100" s="158"/>
      <c r="G100" s="158"/>
      <c r="H100" s="158"/>
    </row>
    <row r="101" spans="2:8" ht="12.75">
      <c r="B101" s="147"/>
      <c r="C101" s="158"/>
      <c r="D101" s="158"/>
      <c r="E101" s="158"/>
      <c r="F101" s="158"/>
      <c r="G101" s="158"/>
      <c r="H101" s="158"/>
    </row>
    <row r="102" spans="2:8" ht="12.75">
      <c r="B102" s="147"/>
      <c r="C102" s="158"/>
      <c r="D102" s="158"/>
      <c r="E102" s="158"/>
      <c r="F102" s="158"/>
      <c r="G102" s="158"/>
      <c r="H102" s="158"/>
    </row>
    <row r="103" spans="2:8" ht="12.75">
      <c r="B103" s="147"/>
      <c r="C103" s="158"/>
      <c r="D103" s="158"/>
      <c r="E103" s="158"/>
      <c r="F103" s="158"/>
      <c r="G103" s="158"/>
      <c r="H103" s="158"/>
    </row>
    <row r="104" spans="2:8" ht="12.75">
      <c r="B104" s="147"/>
      <c r="C104" s="158"/>
      <c r="D104" s="158"/>
      <c r="E104" s="158"/>
      <c r="F104" s="158"/>
      <c r="G104" s="158"/>
      <c r="H104" s="158"/>
    </row>
    <row r="105" spans="2:8" ht="12.75">
      <c r="B105" s="147"/>
      <c r="C105" s="158"/>
      <c r="D105" s="158"/>
      <c r="E105" s="158"/>
      <c r="F105" s="158"/>
      <c r="G105" s="158"/>
      <c r="H105" s="158"/>
    </row>
    <row r="106" spans="2:8" ht="12.75">
      <c r="B106" s="147"/>
      <c r="C106" s="158"/>
      <c r="D106" s="158"/>
      <c r="E106" s="158"/>
      <c r="F106" s="158"/>
      <c r="G106" s="158"/>
      <c r="H106" s="158"/>
    </row>
    <row r="107" spans="2:8" ht="12.75">
      <c r="B107" s="147"/>
      <c r="C107" s="158"/>
      <c r="D107" s="158"/>
      <c r="E107" s="158"/>
      <c r="F107" s="158"/>
      <c r="G107" s="158"/>
      <c r="H107" s="158"/>
    </row>
    <row r="108" spans="2:8" ht="12.75">
      <c r="B108" s="147"/>
      <c r="C108" s="158"/>
      <c r="D108" s="158"/>
      <c r="E108" s="158"/>
      <c r="F108" s="158"/>
      <c r="G108" s="158"/>
      <c r="H108" s="158"/>
    </row>
    <row r="109" spans="2:8" ht="12.75">
      <c r="B109" s="147"/>
      <c r="C109" s="158"/>
      <c r="D109" s="158"/>
      <c r="E109" s="158"/>
      <c r="F109" s="158"/>
      <c r="G109" s="158"/>
      <c r="H109" s="158"/>
    </row>
    <row r="110" spans="2:8" ht="12.75">
      <c r="B110" s="147"/>
      <c r="C110" s="158"/>
      <c r="D110" s="158"/>
      <c r="E110" s="158"/>
      <c r="F110" s="158"/>
      <c r="G110" s="158"/>
      <c r="H110" s="158"/>
    </row>
    <row r="111" spans="2:8" ht="12.75">
      <c r="B111" s="147"/>
      <c r="C111" s="158"/>
      <c r="D111" s="158"/>
      <c r="E111" s="158"/>
      <c r="F111" s="158"/>
      <c r="G111" s="158"/>
      <c r="H111" s="158"/>
    </row>
    <row r="112" spans="2:8" ht="12.75">
      <c r="B112" s="147"/>
      <c r="C112" s="158"/>
      <c r="D112" s="158"/>
      <c r="E112" s="158"/>
      <c r="F112" s="158"/>
      <c r="G112" s="158"/>
      <c r="H112" s="158"/>
    </row>
    <row r="113" spans="2:8" ht="12.75">
      <c r="B113" s="147"/>
      <c r="C113" s="158"/>
      <c r="D113" s="158"/>
      <c r="E113" s="158"/>
      <c r="F113" s="158"/>
      <c r="G113" s="158"/>
      <c r="H113" s="158"/>
    </row>
    <row r="114" spans="2:8" ht="12.75">
      <c r="B114" s="147"/>
      <c r="C114" s="158"/>
      <c r="D114" s="158"/>
      <c r="E114" s="158"/>
      <c r="F114" s="158"/>
      <c r="G114" s="158"/>
      <c r="H114" s="158"/>
    </row>
    <row r="115" spans="2:8" ht="12.75">
      <c r="B115" s="147"/>
      <c r="C115" s="158"/>
      <c r="D115" s="158"/>
      <c r="E115" s="158"/>
      <c r="F115" s="158"/>
      <c r="G115" s="158"/>
      <c r="H115" s="158"/>
    </row>
    <row r="116" spans="2:8" ht="12.75">
      <c r="B116" s="147"/>
      <c r="C116" s="158"/>
      <c r="D116" s="158"/>
      <c r="E116" s="158"/>
      <c r="F116" s="158"/>
      <c r="G116" s="158"/>
      <c r="H116" s="158"/>
    </row>
    <row r="117" spans="2:8" ht="12.75">
      <c r="B117" s="147"/>
      <c r="C117" s="158"/>
      <c r="D117" s="158"/>
      <c r="E117" s="158"/>
      <c r="F117" s="158"/>
      <c r="G117" s="158"/>
      <c r="H117" s="158"/>
    </row>
    <row r="118" spans="2:8" ht="12.75">
      <c r="B118" s="147"/>
      <c r="C118" s="158"/>
      <c r="D118" s="158"/>
      <c r="E118" s="158"/>
      <c r="F118" s="158"/>
      <c r="G118" s="158"/>
      <c r="H118" s="158"/>
    </row>
    <row r="119" spans="2:8" ht="12.75">
      <c r="B119" s="147"/>
      <c r="C119" s="158"/>
      <c r="D119" s="158"/>
      <c r="E119" s="158"/>
      <c r="F119" s="158"/>
      <c r="G119" s="158"/>
      <c r="H119" s="158"/>
    </row>
    <row r="120" spans="2:8" ht="12.75">
      <c r="B120" s="147"/>
      <c r="C120" s="158"/>
      <c r="D120" s="158"/>
      <c r="E120" s="158"/>
      <c r="F120" s="158"/>
      <c r="G120" s="158"/>
      <c r="H120" s="158"/>
    </row>
    <row r="121" spans="2:8" ht="12.75">
      <c r="B121" s="147"/>
      <c r="C121" s="158"/>
      <c r="D121" s="158"/>
      <c r="E121" s="158"/>
      <c r="F121" s="158"/>
      <c r="G121" s="158"/>
      <c r="H121" s="158"/>
    </row>
    <row r="122" spans="2:8" ht="12.75">
      <c r="B122" s="147"/>
      <c r="C122" s="158"/>
      <c r="D122" s="158"/>
      <c r="E122" s="158"/>
      <c r="F122" s="158"/>
      <c r="G122" s="158"/>
      <c r="H122" s="158"/>
    </row>
    <row r="123" spans="2:8" ht="12.75">
      <c r="B123" s="147"/>
      <c r="C123" s="158"/>
      <c r="D123" s="158"/>
      <c r="E123" s="158"/>
      <c r="F123" s="158"/>
      <c r="G123" s="158"/>
      <c r="H123" s="158"/>
    </row>
    <row r="124" spans="2:8" ht="12.75">
      <c r="B124" s="147"/>
      <c r="C124" s="158"/>
      <c r="D124" s="158"/>
      <c r="E124" s="158"/>
      <c r="F124" s="158"/>
      <c r="G124" s="158"/>
      <c r="H124" s="158"/>
    </row>
    <row r="125" spans="2:8" ht="12.75">
      <c r="B125" s="147"/>
      <c r="C125" s="158"/>
      <c r="D125" s="158"/>
      <c r="E125" s="158"/>
      <c r="F125" s="158"/>
      <c r="G125" s="158"/>
      <c r="H125" s="158"/>
    </row>
    <row r="126" spans="2:8" ht="12.75">
      <c r="B126" s="147"/>
      <c r="C126" s="158"/>
      <c r="D126" s="158"/>
      <c r="E126" s="158"/>
      <c r="F126" s="158"/>
      <c r="G126" s="158"/>
      <c r="H126" s="158"/>
    </row>
    <row r="127" spans="2:8" ht="12.75">
      <c r="B127" s="147"/>
      <c r="C127" s="158"/>
      <c r="D127" s="158"/>
      <c r="E127" s="158"/>
      <c r="F127" s="158"/>
      <c r="G127" s="158"/>
      <c r="H127" s="158"/>
    </row>
    <row r="128" spans="2:8" ht="12.75">
      <c r="B128" s="147"/>
      <c r="C128" s="158"/>
      <c r="D128" s="158"/>
      <c r="E128" s="158"/>
      <c r="F128" s="158"/>
      <c r="G128" s="158"/>
      <c r="H128" s="158"/>
    </row>
    <row r="129" spans="2:8" ht="12.75">
      <c r="B129" s="147"/>
      <c r="C129" s="158"/>
      <c r="D129" s="158"/>
      <c r="E129" s="158"/>
      <c r="F129" s="158"/>
      <c r="G129" s="158"/>
      <c r="H129" s="158"/>
    </row>
    <row r="130" spans="2:8" ht="12.75">
      <c r="B130" s="147"/>
      <c r="C130" s="158"/>
      <c r="D130" s="158"/>
      <c r="E130" s="158"/>
      <c r="F130" s="158"/>
      <c r="G130" s="158"/>
      <c r="H130" s="158"/>
    </row>
    <row r="131" spans="2:8" ht="12.75">
      <c r="B131" s="147"/>
      <c r="C131" s="158"/>
      <c r="D131" s="158"/>
      <c r="E131" s="158"/>
      <c r="F131" s="158"/>
      <c r="G131" s="158"/>
      <c r="H131" s="158"/>
    </row>
    <row r="132" spans="2:8" ht="12.75">
      <c r="B132" s="147"/>
      <c r="C132" s="158"/>
      <c r="D132" s="158"/>
      <c r="E132" s="158"/>
      <c r="F132" s="158"/>
      <c r="G132" s="158"/>
      <c r="H132" s="158"/>
    </row>
    <row r="133" spans="2:8" ht="12.75">
      <c r="B133" s="147"/>
      <c r="C133" s="158"/>
      <c r="D133" s="158"/>
      <c r="E133" s="158"/>
      <c r="F133" s="158"/>
      <c r="G133" s="158"/>
      <c r="H133" s="158"/>
    </row>
    <row r="134" spans="2:8" ht="12.75">
      <c r="B134" s="147"/>
      <c r="C134" s="158"/>
      <c r="D134" s="158"/>
      <c r="E134" s="158"/>
      <c r="F134" s="158"/>
      <c r="G134" s="158"/>
      <c r="H134" s="158"/>
    </row>
    <row r="135" spans="2:8" ht="12.75">
      <c r="B135" s="147"/>
      <c r="C135" s="158"/>
      <c r="D135" s="158"/>
      <c r="E135" s="158"/>
      <c r="F135" s="158"/>
      <c r="G135" s="158"/>
      <c r="H135" s="158"/>
    </row>
    <row r="136" spans="2:8" ht="12.75">
      <c r="B136" s="147"/>
      <c r="C136" s="158"/>
      <c r="D136" s="158"/>
      <c r="E136" s="158"/>
      <c r="F136" s="158"/>
      <c r="G136" s="158"/>
      <c r="H136" s="158"/>
    </row>
    <row r="137" spans="2:8" ht="12.75">
      <c r="B137" s="147"/>
      <c r="C137" s="158"/>
      <c r="D137" s="158"/>
      <c r="E137" s="158"/>
      <c r="F137" s="158"/>
      <c r="G137" s="158"/>
      <c r="H137" s="158"/>
    </row>
    <row r="138" spans="2:8" ht="12.75">
      <c r="B138" s="147"/>
      <c r="C138" s="158"/>
      <c r="D138" s="158"/>
      <c r="E138" s="158"/>
      <c r="F138" s="158"/>
      <c r="G138" s="158"/>
      <c r="H138" s="158"/>
    </row>
    <row r="139" spans="2:8" ht="12.75">
      <c r="B139" s="147"/>
      <c r="C139" s="158"/>
      <c r="D139" s="158"/>
      <c r="E139" s="158"/>
      <c r="F139" s="158"/>
      <c r="G139" s="158"/>
      <c r="H139" s="158"/>
    </row>
    <row r="140" spans="2:8" ht="12.75">
      <c r="B140" s="147"/>
      <c r="C140" s="158"/>
      <c r="D140" s="158"/>
      <c r="E140" s="158"/>
      <c r="F140" s="158"/>
      <c r="G140" s="158"/>
      <c r="H140" s="158"/>
    </row>
    <row r="141" spans="2:8" ht="12.75">
      <c r="B141" s="147"/>
      <c r="C141" s="158"/>
      <c r="D141" s="158"/>
      <c r="E141" s="158"/>
      <c r="F141" s="158"/>
      <c r="G141" s="158"/>
      <c r="H141" s="158"/>
    </row>
    <row r="142" spans="2:8" ht="12.75">
      <c r="B142" s="147"/>
      <c r="C142" s="158"/>
      <c r="D142" s="158"/>
      <c r="E142" s="158"/>
      <c r="F142" s="158"/>
      <c r="G142" s="158"/>
      <c r="H142" s="158"/>
    </row>
    <row r="143" spans="2:8" ht="12.75">
      <c r="B143" s="147"/>
      <c r="C143" s="158"/>
      <c r="D143" s="158"/>
      <c r="E143" s="158"/>
      <c r="F143" s="158"/>
      <c r="G143" s="158"/>
      <c r="H143" s="158"/>
    </row>
    <row r="144" spans="2:8" ht="12.75">
      <c r="B144" s="147"/>
      <c r="C144" s="158"/>
      <c r="D144" s="158"/>
      <c r="E144" s="158"/>
      <c r="F144" s="158"/>
      <c r="G144" s="158"/>
      <c r="H144" s="158"/>
    </row>
    <row r="145" spans="2:8" ht="12.75">
      <c r="B145" s="147"/>
      <c r="C145" s="158"/>
      <c r="D145" s="158"/>
      <c r="E145" s="158"/>
      <c r="F145" s="158"/>
      <c r="G145" s="158"/>
      <c r="H145" s="158"/>
    </row>
    <row r="146" spans="2:8" ht="12.75">
      <c r="B146" s="147"/>
      <c r="C146" s="158"/>
      <c r="D146" s="158"/>
      <c r="E146" s="158"/>
      <c r="F146" s="158"/>
      <c r="G146" s="158"/>
      <c r="H146" s="158"/>
    </row>
    <row r="147" spans="2:8" ht="12.75">
      <c r="B147" s="147"/>
      <c r="C147" s="158"/>
      <c r="D147" s="158"/>
      <c r="E147" s="158"/>
      <c r="F147" s="158"/>
      <c r="G147" s="158"/>
      <c r="H147" s="158"/>
    </row>
    <row r="148" spans="2:8" ht="12.75">
      <c r="B148" s="147"/>
      <c r="C148" s="158"/>
      <c r="D148" s="158"/>
      <c r="E148" s="158"/>
      <c r="F148" s="158"/>
      <c r="G148" s="158"/>
      <c r="H148" s="158"/>
    </row>
    <row r="149" spans="2:8" ht="12.75">
      <c r="B149" s="147"/>
      <c r="C149" s="158"/>
      <c r="D149" s="158"/>
      <c r="E149" s="158"/>
      <c r="F149" s="158"/>
      <c r="G149" s="158"/>
      <c r="H149" s="158"/>
    </row>
    <row r="150" spans="2:8" ht="12.75">
      <c r="B150" s="147"/>
      <c r="C150" s="158"/>
      <c r="D150" s="158"/>
      <c r="E150" s="158"/>
      <c r="F150" s="158"/>
      <c r="G150" s="158"/>
      <c r="H150" s="158"/>
    </row>
    <row r="151" spans="2:8" ht="12.75">
      <c r="B151" s="147"/>
      <c r="C151" s="158"/>
      <c r="D151" s="158"/>
      <c r="E151" s="158"/>
      <c r="F151" s="158"/>
      <c r="G151" s="158"/>
      <c r="H151" s="158"/>
    </row>
    <row r="152" spans="2:8" ht="12.75">
      <c r="B152" s="147"/>
      <c r="C152" s="158"/>
      <c r="D152" s="158"/>
      <c r="E152" s="158"/>
      <c r="F152" s="158"/>
      <c r="G152" s="158"/>
      <c r="H152" s="158"/>
    </row>
    <row r="153" spans="2:8" ht="12.75">
      <c r="B153" s="147"/>
      <c r="C153" s="158"/>
      <c r="D153" s="158"/>
      <c r="E153" s="158"/>
      <c r="F153" s="158"/>
      <c r="G153" s="158"/>
      <c r="H153" s="158"/>
    </row>
    <row r="154" spans="2:8" ht="12.75">
      <c r="B154" s="147"/>
      <c r="C154" s="158"/>
      <c r="D154" s="158"/>
      <c r="E154" s="158"/>
      <c r="F154" s="158"/>
      <c r="G154" s="158"/>
      <c r="H154" s="158"/>
    </row>
    <row r="155" spans="2:8" ht="12.75">
      <c r="B155" s="147"/>
      <c r="C155" s="158"/>
      <c r="D155" s="158"/>
      <c r="E155" s="158"/>
      <c r="F155" s="158"/>
      <c r="G155" s="158"/>
      <c r="H155" s="158"/>
    </row>
    <row r="156" spans="2:8" ht="12.75">
      <c r="B156" s="147"/>
      <c r="C156" s="158"/>
      <c r="D156" s="158"/>
      <c r="E156" s="158"/>
      <c r="F156" s="158"/>
      <c r="G156" s="158"/>
      <c r="H156" s="158"/>
    </row>
    <row r="157" spans="2:8" ht="12.75">
      <c r="B157" s="147"/>
      <c r="C157" s="158"/>
      <c r="D157" s="158"/>
      <c r="E157" s="158"/>
      <c r="F157" s="158"/>
      <c r="G157" s="158"/>
      <c r="H157" s="158"/>
    </row>
    <row r="158" spans="2:8" ht="12.75">
      <c r="B158" s="147"/>
      <c r="C158" s="158"/>
      <c r="D158" s="158"/>
      <c r="E158" s="158"/>
      <c r="F158" s="158"/>
      <c r="G158" s="158"/>
      <c r="H158" s="158"/>
    </row>
    <row r="159" spans="2:8" ht="12.75">
      <c r="B159" s="147"/>
      <c r="C159" s="158"/>
      <c r="D159" s="158"/>
      <c r="E159" s="158"/>
      <c r="F159" s="158"/>
      <c r="G159" s="158"/>
      <c r="H159" s="158"/>
    </row>
    <row r="160" spans="2:8" ht="12.75">
      <c r="B160" s="147"/>
      <c r="C160" s="158"/>
      <c r="D160" s="158"/>
      <c r="E160" s="158"/>
      <c r="F160" s="158"/>
      <c r="G160" s="158"/>
      <c r="H160" s="158"/>
    </row>
    <row r="161" spans="2:8" ht="12.75">
      <c r="B161" s="147"/>
      <c r="C161" s="158"/>
      <c r="D161" s="158"/>
      <c r="E161" s="158"/>
      <c r="F161" s="158"/>
      <c r="G161" s="158"/>
      <c r="H161" s="158"/>
    </row>
    <row r="162" spans="2:8" ht="12.75">
      <c r="B162" s="147"/>
      <c r="C162" s="158"/>
      <c r="D162" s="158"/>
      <c r="E162" s="158"/>
      <c r="F162" s="158"/>
      <c r="G162" s="158"/>
      <c r="H162" s="158"/>
    </row>
    <row r="163" spans="2:8" ht="12.75">
      <c r="B163" s="147"/>
      <c r="C163" s="158"/>
      <c r="D163" s="158"/>
      <c r="E163" s="158"/>
      <c r="F163" s="158"/>
      <c r="G163" s="158"/>
      <c r="H163" s="158"/>
    </row>
    <row r="164" spans="2:8" ht="12.75">
      <c r="B164" s="147"/>
      <c r="C164" s="158"/>
      <c r="D164" s="158"/>
      <c r="E164" s="158"/>
      <c r="F164" s="158"/>
      <c r="G164" s="158"/>
      <c r="H164" s="158"/>
    </row>
    <row r="165" spans="2:8" ht="12.75">
      <c r="B165" s="147"/>
      <c r="C165" s="158"/>
      <c r="D165" s="158"/>
      <c r="E165" s="158"/>
      <c r="F165" s="158"/>
      <c r="G165" s="158"/>
      <c r="H165" s="158"/>
    </row>
    <row r="166" spans="2:8" ht="12.75">
      <c r="B166" s="147"/>
      <c r="C166" s="158"/>
      <c r="D166" s="158"/>
      <c r="E166" s="158"/>
      <c r="F166" s="158"/>
      <c r="G166" s="158"/>
      <c r="H166" s="158"/>
    </row>
    <row r="167" spans="2:8" ht="12.75">
      <c r="B167" s="147"/>
      <c r="C167" s="158"/>
      <c r="D167" s="158"/>
      <c r="E167" s="158"/>
      <c r="F167" s="158"/>
      <c r="G167" s="158"/>
      <c r="H167" s="158"/>
    </row>
    <row r="168" spans="2:8" ht="12.75">
      <c r="B168" s="147"/>
      <c r="C168" s="158"/>
      <c r="D168" s="158"/>
      <c r="E168" s="158"/>
      <c r="F168" s="158"/>
      <c r="G168" s="158"/>
      <c r="H168" s="158"/>
    </row>
    <row r="169" spans="2:8" ht="12.75">
      <c r="B169" s="147"/>
      <c r="C169" s="158"/>
      <c r="D169" s="158"/>
      <c r="E169" s="158"/>
      <c r="F169" s="158"/>
      <c r="G169" s="158"/>
      <c r="H169" s="158"/>
    </row>
    <row r="170" spans="2:8" ht="12.75">
      <c r="B170" s="147"/>
      <c r="C170" s="158"/>
      <c r="D170" s="158"/>
      <c r="E170" s="158"/>
      <c r="F170" s="158"/>
      <c r="G170" s="158"/>
      <c r="H170" s="158"/>
    </row>
    <row r="171" spans="2:8" ht="12.75">
      <c r="B171" s="147"/>
      <c r="C171" s="158"/>
      <c r="D171" s="158"/>
      <c r="E171" s="158"/>
      <c r="F171" s="158"/>
      <c r="G171" s="158"/>
      <c r="H171" s="158"/>
    </row>
    <row r="172" spans="2:8" ht="12.75">
      <c r="B172" s="147"/>
      <c r="C172" s="158"/>
      <c r="D172" s="158"/>
      <c r="E172" s="158"/>
      <c r="F172" s="158"/>
      <c r="G172" s="158"/>
      <c r="H172" s="158"/>
    </row>
    <row r="173" spans="2:8" ht="12.75">
      <c r="B173" s="147"/>
      <c r="C173" s="158"/>
      <c r="D173" s="158"/>
      <c r="E173" s="158"/>
      <c r="F173" s="158"/>
      <c r="G173" s="158"/>
      <c r="H173" s="158"/>
    </row>
    <row r="174" spans="2:8" ht="12.75">
      <c r="B174" s="147"/>
      <c r="C174" s="158"/>
      <c r="D174" s="158"/>
      <c r="E174" s="158"/>
      <c r="F174" s="158"/>
      <c r="G174" s="158"/>
      <c r="H174" s="158"/>
    </row>
    <row r="175" spans="2:8" ht="12.75">
      <c r="B175" s="147"/>
      <c r="C175" s="158"/>
      <c r="D175" s="158"/>
      <c r="E175" s="158"/>
      <c r="F175" s="158"/>
      <c r="G175" s="158"/>
      <c r="H175" s="158"/>
    </row>
    <row r="176" spans="2:8" ht="12.75">
      <c r="B176" s="147"/>
      <c r="C176" s="158"/>
      <c r="D176" s="158"/>
      <c r="E176" s="158"/>
      <c r="F176" s="158"/>
      <c r="G176" s="158"/>
      <c r="H176" s="158"/>
    </row>
    <row r="177" spans="2:8" ht="12.75">
      <c r="B177" s="147"/>
      <c r="C177" s="158"/>
      <c r="D177" s="158"/>
      <c r="E177" s="158"/>
      <c r="F177" s="158"/>
      <c r="G177" s="158"/>
      <c r="H177" s="158"/>
    </row>
    <row r="178" spans="3:8" ht="12.75">
      <c r="C178" s="158"/>
      <c r="D178" s="158"/>
      <c r="E178" s="158"/>
      <c r="F178" s="158"/>
      <c r="G178" s="158"/>
      <c r="H178" s="158"/>
    </row>
    <row r="179" spans="3:8" ht="12.75">
      <c r="C179" s="158"/>
      <c r="D179" s="158"/>
      <c r="E179" s="158"/>
      <c r="F179" s="158"/>
      <c r="G179" s="158"/>
      <c r="H179" s="158"/>
    </row>
    <row r="180" spans="3:8" ht="12.75">
      <c r="C180" s="158"/>
      <c r="D180" s="158"/>
      <c r="E180" s="158"/>
      <c r="F180" s="158"/>
      <c r="G180" s="158"/>
      <c r="H180" s="158"/>
    </row>
    <row r="181" spans="3:8" ht="12.75">
      <c r="C181" s="158"/>
      <c r="D181" s="158"/>
      <c r="E181" s="158"/>
      <c r="F181" s="158"/>
      <c r="G181" s="158"/>
      <c r="H181" s="158"/>
    </row>
    <row r="182" spans="3:8" ht="12.75">
      <c r="C182" s="158"/>
      <c r="D182" s="158"/>
      <c r="E182" s="158"/>
      <c r="F182" s="158"/>
      <c r="G182" s="158"/>
      <c r="H182" s="158"/>
    </row>
    <row r="183" spans="3:8" ht="12.75">
      <c r="C183" s="158"/>
      <c r="D183" s="158"/>
      <c r="E183" s="158"/>
      <c r="F183" s="158"/>
      <c r="G183" s="158"/>
      <c r="H183" s="158"/>
    </row>
    <row r="184" spans="3:8" ht="12.75">
      <c r="C184" s="158"/>
      <c r="D184" s="158"/>
      <c r="E184" s="158"/>
      <c r="F184" s="158"/>
      <c r="G184" s="158"/>
      <c r="H184" s="158"/>
    </row>
    <row r="185" spans="3:8" ht="12.75">
      <c r="C185" s="158"/>
      <c r="D185" s="158"/>
      <c r="E185" s="158"/>
      <c r="F185" s="158"/>
      <c r="G185" s="158"/>
      <c r="H185" s="158"/>
    </row>
    <row r="186" spans="3:8" ht="12.75">
      <c r="C186" s="158"/>
      <c r="D186" s="158"/>
      <c r="E186" s="158"/>
      <c r="F186" s="158"/>
      <c r="G186" s="158"/>
      <c r="H186" s="158"/>
    </row>
    <row r="187" spans="3:8" ht="12.75">
      <c r="C187" s="158"/>
      <c r="D187" s="158"/>
      <c r="E187" s="158"/>
      <c r="F187" s="158"/>
      <c r="G187" s="158"/>
      <c r="H187" s="158"/>
    </row>
    <row r="188" spans="3:8" ht="12.75">
      <c r="C188" s="158"/>
      <c r="D188" s="158"/>
      <c r="E188" s="158"/>
      <c r="F188" s="158"/>
      <c r="G188" s="158"/>
      <c r="H188" s="158"/>
    </row>
    <row r="189" spans="3:8" ht="12.75">
      <c r="C189" s="158"/>
      <c r="D189" s="158"/>
      <c r="E189" s="158"/>
      <c r="F189" s="158"/>
      <c r="G189" s="158"/>
      <c r="H189" s="158"/>
    </row>
    <row r="190" spans="3:8" ht="12.75">
      <c r="C190" s="158"/>
      <c r="D190" s="158"/>
      <c r="E190" s="158"/>
      <c r="F190" s="158"/>
      <c r="G190" s="158"/>
      <c r="H190" s="158"/>
    </row>
    <row r="191" spans="3:8" ht="12.75">
      <c r="C191" s="158"/>
      <c r="D191" s="158"/>
      <c r="E191" s="158"/>
      <c r="F191" s="158"/>
      <c r="G191" s="158"/>
      <c r="H191" s="158"/>
    </row>
    <row r="192" spans="3:8" ht="12.75">
      <c r="C192" s="158"/>
      <c r="D192" s="158"/>
      <c r="E192" s="158"/>
      <c r="F192" s="158"/>
      <c r="G192" s="158"/>
      <c r="H192" s="158"/>
    </row>
    <row r="193" spans="3:8" ht="12.75">
      <c r="C193" s="158"/>
      <c r="D193" s="158"/>
      <c r="E193" s="158"/>
      <c r="F193" s="158"/>
      <c r="G193" s="158"/>
      <c r="H193" s="158"/>
    </row>
    <row r="194" spans="3:8" ht="12.75">
      <c r="C194" s="158"/>
      <c r="D194" s="158"/>
      <c r="E194" s="158"/>
      <c r="F194" s="158"/>
      <c r="G194" s="158"/>
      <c r="H194" s="158"/>
    </row>
    <row r="195" spans="3:8" ht="12.75">
      <c r="C195" s="158"/>
      <c r="D195" s="158"/>
      <c r="E195" s="158"/>
      <c r="F195" s="158"/>
      <c r="G195" s="158"/>
      <c r="H195" s="158"/>
    </row>
    <row r="196" spans="3:8" ht="12.75">
      <c r="C196" s="158"/>
      <c r="D196" s="158"/>
      <c r="E196" s="158"/>
      <c r="F196" s="158"/>
      <c r="G196" s="158"/>
      <c r="H196" s="158"/>
    </row>
    <row r="197" spans="3:8" ht="12.75">
      <c r="C197" s="158"/>
      <c r="D197" s="158"/>
      <c r="E197" s="158"/>
      <c r="F197" s="158"/>
      <c r="G197" s="158"/>
      <c r="H197" s="158"/>
    </row>
    <row r="198" spans="3:8" ht="12.75">
      <c r="C198" s="158"/>
      <c r="D198" s="158"/>
      <c r="E198" s="158"/>
      <c r="F198" s="158"/>
      <c r="G198" s="158"/>
      <c r="H198" s="158"/>
    </row>
    <row r="199" spans="3:8" ht="12.75">
      <c r="C199" s="158"/>
      <c r="D199" s="158"/>
      <c r="E199" s="158"/>
      <c r="F199" s="158"/>
      <c r="G199" s="158"/>
      <c r="H199" s="158"/>
    </row>
    <row r="200" spans="3:8" ht="12.75">
      <c r="C200" s="158"/>
      <c r="D200" s="158"/>
      <c r="E200" s="158"/>
      <c r="F200" s="158"/>
      <c r="G200" s="158"/>
      <c r="H200" s="158"/>
    </row>
    <row r="201" spans="3:8" ht="12.75">
      <c r="C201" s="158"/>
      <c r="D201" s="158"/>
      <c r="E201" s="158"/>
      <c r="F201" s="158"/>
      <c r="G201" s="158"/>
      <c r="H201" s="158"/>
    </row>
    <row r="202" spans="3:8" ht="12.75">
      <c r="C202" s="158"/>
      <c r="D202" s="158"/>
      <c r="E202" s="158"/>
      <c r="F202" s="158"/>
      <c r="G202" s="158"/>
      <c r="H202" s="158"/>
    </row>
    <row r="203" spans="3:8" ht="12.75">
      <c r="C203" s="158"/>
      <c r="D203" s="158"/>
      <c r="E203" s="158"/>
      <c r="F203" s="158"/>
      <c r="G203" s="158"/>
      <c r="H203" s="158"/>
    </row>
    <row r="204" spans="3:8" ht="12.75">
      <c r="C204" s="158"/>
      <c r="D204" s="158"/>
      <c r="E204" s="158"/>
      <c r="F204" s="158"/>
      <c r="G204" s="158"/>
      <c r="H204" s="158"/>
    </row>
    <row r="205" spans="3:8" ht="12.75">
      <c r="C205" s="158"/>
      <c r="D205" s="158"/>
      <c r="E205" s="158"/>
      <c r="F205" s="158"/>
      <c r="G205" s="158"/>
      <c r="H205" s="158"/>
    </row>
    <row r="206" spans="3:8" ht="12.75">
      <c r="C206" s="158"/>
      <c r="D206" s="158"/>
      <c r="E206" s="158"/>
      <c r="F206" s="158"/>
      <c r="G206" s="158"/>
      <c r="H206" s="158"/>
    </row>
    <row r="207" spans="3:8" ht="12.75">
      <c r="C207" s="158"/>
      <c r="D207" s="158"/>
      <c r="E207" s="158"/>
      <c r="F207" s="158"/>
      <c r="G207" s="158"/>
      <c r="H207" s="158"/>
    </row>
    <row r="208" spans="3:8" ht="12.75">
      <c r="C208" s="158"/>
      <c r="D208" s="158"/>
      <c r="E208" s="158"/>
      <c r="F208" s="158"/>
      <c r="G208" s="158"/>
      <c r="H208" s="158"/>
    </row>
    <row r="209" spans="3:8" ht="12.75">
      <c r="C209" s="158"/>
      <c r="D209" s="158"/>
      <c r="E209" s="158"/>
      <c r="F209" s="158"/>
      <c r="G209" s="158"/>
      <c r="H209" s="158"/>
    </row>
    <row r="210" spans="3:8" ht="12.75">
      <c r="C210" s="158"/>
      <c r="D210" s="158"/>
      <c r="E210" s="158"/>
      <c r="F210" s="158"/>
      <c r="G210" s="158"/>
      <c r="H210" s="158"/>
    </row>
    <row r="211" spans="3:8" ht="12.75">
      <c r="C211" s="158"/>
      <c r="D211" s="158"/>
      <c r="E211" s="158"/>
      <c r="F211" s="158"/>
      <c r="G211" s="158"/>
      <c r="H211" s="158"/>
    </row>
    <row r="212" spans="3:8" ht="12.75">
      <c r="C212" s="158"/>
      <c r="D212" s="158"/>
      <c r="E212" s="158"/>
      <c r="F212" s="158"/>
      <c r="G212" s="158"/>
      <c r="H212" s="158"/>
    </row>
    <row r="213" spans="3:8" ht="12.75">
      <c r="C213" s="158"/>
      <c r="D213" s="158"/>
      <c r="E213" s="158"/>
      <c r="F213" s="158"/>
      <c r="G213" s="158"/>
      <c r="H213" s="158"/>
    </row>
    <row r="214" spans="3:8" ht="12.75">
      <c r="C214" s="158"/>
      <c r="D214" s="158"/>
      <c r="E214" s="158"/>
      <c r="F214" s="158"/>
      <c r="G214" s="158"/>
      <c r="H214" s="158"/>
    </row>
    <row r="215" spans="3:8" ht="12.75">
      <c r="C215" s="158"/>
      <c r="D215" s="158"/>
      <c r="E215" s="158"/>
      <c r="F215" s="158"/>
      <c r="G215" s="158"/>
      <c r="H215" s="158"/>
    </row>
    <row r="216" spans="3:8" ht="12.75">
      <c r="C216" s="158"/>
      <c r="D216" s="158"/>
      <c r="E216" s="158"/>
      <c r="F216" s="158"/>
      <c r="G216" s="158"/>
      <c r="H216" s="158"/>
    </row>
    <row r="217" spans="3:8" ht="12.75">
      <c r="C217" s="158"/>
      <c r="D217" s="158"/>
      <c r="E217" s="158"/>
      <c r="F217" s="158"/>
      <c r="G217" s="158"/>
      <c r="H217" s="158"/>
    </row>
    <row r="218" spans="3:8" ht="12.75">
      <c r="C218" s="158"/>
      <c r="D218" s="158"/>
      <c r="E218" s="158"/>
      <c r="F218" s="158"/>
      <c r="G218" s="158"/>
      <c r="H218" s="158"/>
    </row>
    <row r="219" spans="3:8" ht="12.75">
      <c r="C219" s="158"/>
      <c r="D219" s="158"/>
      <c r="E219" s="158"/>
      <c r="F219" s="158"/>
      <c r="G219" s="158"/>
      <c r="H219" s="158"/>
    </row>
    <row r="220" spans="3:8" ht="12.75">
      <c r="C220" s="158"/>
      <c r="D220" s="158"/>
      <c r="E220" s="158"/>
      <c r="F220" s="158"/>
      <c r="G220" s="158"/>
      <c r="H220" s="158"/>
    </row>
    <row r="221" spans="3:8" ht="12.75">
      <c r="C221" s="158"/>
      <c r="D221" s="158"/>
      <c r="E221" s="158"/>
      <c r="F221" s="158"/>
      <c r="G221" s="158"/>
      <c r="H221" s="158"/>
    </row>
    <row r="222" spans="3:8" ht="12.75">
      <c r="C222" s="158"/>
      <c r="D222" s="158"/>
      <c r="E222" s="158"/>
      <c r="F222" s="158"/>
      <c r="G222" s="158"/>
      <c r="H222" s="158"/>
    </row>
    <row r="223" spans="3:8" ht="12.75">
      <c r="C223" s="158"/>
      <c r="D223" s="158"/>
      <c r="E223" s="158"/>
      <c r="F223" s="158"/>
      <c r="G223" s="158"/>
      <c r="H223" s="158"/>
    </row>
    <row r="224" spans="3:8" ht="12.75">
      <c r="C224" s="158"/>
      <c r="D224" s="158"/>
      <c r="E224" s="158"/>
      <c r="F224" s="158"/>
      <c r="G224" s="158"/>
      <c r="H224" s="158"/>
    </row>
    <row r="225" spans="3:8" ht="12.75">
      <c r="C225" s="158"/>
      <c r="D225" s="158"/>
      <c r="E225" s="158"/>
      <c r="F225" s="158"/>
      <c r="G225" s="158"/>
      <c r="H225" s="158"/>
    </row>
    <row r="226" spans="3:8" ht="12.75">
      <c r="C226" s="158"/>
      <c r="D226" s="158"/>
      <c r="E226" s="158"/>
      <c r="F226" s="158"/>
      <c r="G226" s="158"/>
      <c r="H226" s="158"/>
    </row>
    <row r="227" spans="3:8" ht="12.75">
      <c r="C227" s="158"/>
      <c r="D227" s="158"/>
      <c r="E227" s="158"/>
      <c r="F227" s="158"/>
      <c r="G227" s="158"/>
      <c r="H227" s="158"/>
    </row>
    <row r="228" spans="3:8" ht="12.75">
      <c r="C228" s="158"/>
      <c r="D228" s="158"/>
      <c r="E228" s="158"/>
      <c r="F228" s="158"/>
      <c r="G228" s="158"/>
      <c r="H228" s="158"/>
    </row>
    <row r="229" spans="3:8" ht="12.75">
      <c r="C229" s="158"/>
      <c r="D229" s="158"/>
      <c r="E229" s="158"/>
      <c r="F229" s="158"/>
      <c r="G229" s="158"/>
      <c r="H229" s="158"/>
    </row>
    <row r="230" spans="3:8" ht="12.75">
      <c r="C230" s="158"/>
      <c r="D230" s="158"/>
      <c r="E230" s="158"/>
      <c r="F230" s="158"/>
      <c r="G230" s="158"/>
      <c r="H230" s="158"/>
    </row>
    <row r="231" spans="3:8" ht="12.75">
      <c r="C231" s="158"/>
      <c r="D231" s="158"/>
      <c r="E231" s="158"/>
      <c r="F231" s="158"/>
      <c r="G231" s="158"/>
      <c r="H231" s="158"/>
    </row>
    <row r="232" spans="3:8" ht="12.75">
      <c r="C232" s="158"/>
      <c r="D232" s="158"/>
      <c r="E232" s="158"/>
      <c r="F232" s="158"/>
      <c r="G232" s="158"/>
      <c r="H232" s="158"/>
    </row>
    <row r="233" spans="3:8" ht="12.75">
      <c r="C233" s="158"/>
      <c r="D233" s="158"/>
      <c r="E233" s="158"/>
      <c r="F233" s="158"/>
      <c r="G233" s="158"/>
      <c r="H233" s="158"/>
    </row>
    <row r="234" spans="3:8" ht="12.75">
      <c r="C234" s="158"/>
      <c r="D234" s="158"/>
      <c r="E234" s="158"/>
      <c r="F234" s="158"/>
      <c r="G234" s="158"/>
      <c r="H234" s="158"/>
    </row>
    <row r="235" spans="3:8" ht="12.75">
      <c r="C235" s="158"/>
      <c r="D235" s="158"/>
      <c r="E235" s="158"/>
      <c r="F235" s="158"/>
      <c r="G235" s="158"/>
      <c r="H235" s="158"/>
    </row>
    <row r="236" spans="3:8" ht="12.75">
      <c r="C236" s="158"/>
      <c r="D236" s="158"/>
      <c r="E236" s="158"/>
      <c r="F236" s="158"/>
      <c r="G236" s="158"/>
      <c r="H236" s="158"/>
    </row>
    <row r="237" spans="3:8" ht="12.75">
      <c r="C237" s="158"/>
      <c r="D237" s="158"/>
      <c r="E237" s="158"/>
      <c r="F237" s="158"/>
      <c r="G237" s="158"/>
      <c r="H237" s="158"/>
    </row>
    <row r="238" spans="3:8" ht="12.75">
      <c r="C238" s="158"/>
      <c r="D238" s="158"/>
      <c r="E238" s="158"/>
      <c r="F238" s="158"/>
      <c r="G238" s="158"/>
      <c r="H238" s="158"/>
    </row>
    <row r="239" spans="3:8" ht="12.75">
      <c r="C239" s="158"/>
      <c r="D239" s="158"/>
      <c r="E239" s="158"/>
      <c r="F239" s="158"/>
      <c r="G239" s="158"/>
      <c r="H239" s="158"/>
    </row>
    <row r="240" spans="3:8" ht="12.75">
      <c r="C240" s="158"/>
      <c r="D240" s="158"/>
      <c r="E240" s="158"/>
      <c r="F240" s="158"/>
      <c r="G240" s="158"/>
      <c r="H240" s="158"/>
    </row>
    <row r="241" spans="3:8" ht="12.75">
      <c r="C241" s="158"/>
      <c r="D241" s="158"/>
      <c r="E241" s="158"/>
      <c r="F241" s="158"/>
      <c r="G241" s="158"/>
      <c r="H241" s="158"/>
    </row>
    <row r="242" spans="3:8" ht="12.75">
      <c r="C242" s="158"/>
      <c r="D242" s="158"/>
      <c r="E242" s="158"/>
      <c r="F242" s="158"/>
      <c r="G242" s="158"/>
      <c r="H242" s="158"/>
    </row>
  </sheetData>
  <mergeCells count="34">
    <mergeCell ref="C59:C60"/>
    <mergeCell ref="D59:H59"/>
    <mergeCell ref="A62:H62"/>
    <mergeCell ref="A63:A65"/>
    <mergeCell ref="A51:A53"/>
    <mergeCell ref="A55:A57"/>
    <mergeCell ref="A59:A60"/>
    <mergeCell ref="B59:B60"/>
    <mergeCell ref="D42:H42"/>
    <mergeCell ref="A44:H44"/>
    <mergeCell ref="A45:A46"/>
    <mergeCell ref="A50:H50"/>
    <mergeCell ref="A38:A40"/>
    <mergeCell ref="A42:A43"/>
    <mergeCell ref="B42:B43"/>
    <mergeCell ref="C42:C43"/>
    <mergeCell ref="A28:H28"/>
    <mergeCell ref="A29:A30"/>
    <mergeCell ref="A34:A35"/>
    <mergeCell ref="A37:H37"/>
    <mergeCell ref="A26:A27"/>
    <mergeCell ref="B26:B27"/>
    <mergeCell ref="C26:C27"/>
    <mergeCell ref="D26:H26"/>
    <mergeCell ref="A11:H11"/>
    <mergeCell ref="A12:A16"/>
    <mergeCell ref="A18:A20"/>
    <mergeCell ref="A22:A23"/>
    <mergeCell ref="B1:C1"/>
    <mergeCell ref="A7:H7"/>
    <mergeCell ref="A9:A10"/>
    <mergeCell ref="B9:B10"/>
    <mergeCell ref="C9:C10"/>
    <mergeCell ref="D9:H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0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2.75"/>
  <cols>
    <col min="1" max="1" width="3.00390625" style="0" customWidth="1"/>
    <col min="2" max="2" width="31.57421875" style="0" customWidth="1"/>
    <col min="3" max="3" width="9.00390625" style="0" customWidth="1"/>
    <col min="4" max="4" width="12.140625" style="0" customWidth="1"/>
    <col min="5" max="5" width="14.7109375" style="0" bestFit="1" customWidth="1"/>
    <col min="6" max="6" width="10.8515625" style="0" customWidth="1"/>
    <col min="7" max="7" width="9.00390625" style="0" customWidth="1"/>
    <col min="8" max="8" width="8.28125" style="0" customWidth="1"/>
    <col min="9" max="9" width="8.00390625" style="0" customWidth="1"/>
    <col min="10" max="10" width="16.7109375" style="0" customWidth="1"/>
    <col min="11" max="11" width="9.421875" style="0" customWidth="1"/>
    <col min="12" max="12" width="8.28125" style="0" customWidth="1"/>
  </cols>
  <sheetData>
    <row r="1" spans="6:10" ht="27.75" customHeight="1">
      <c r="F1" s="262" t="s">
        <v>228</v>
      </c>
      <c r="G1" s="262"/>
      <c r="H1" s="262"/>
      <c r="I1" s="262"/>
      <c r="J1" s="262"/>
    </row>
    <row r="2" spans="6:9" ht="13.5" customHeight="1">
      <c r="F2" s="1"/>
      <c r="G2" s="1"/>
      <c r="H2" s="1"/>
      <c r="I2" s="1"/>
    </row>
    <row r="3" spans="7:12" ht="34.5" customHeight="1">
      <c r="G3" s="262" t="s">
        <v>229</v>
      </c>
      <c r="H3" s="262"/>
      <c r="I3" s="262"/>
      <c r="J3" s="262"/>
      <c r="K3" s="262"/>
      <c r="L3" s="262"/>
    </row>
    <row r="4" spans="7:11" ht="12.75">
      <c r="G4" s="2"/>
      <c r="H4" s="2"/>
      <c r="I4" s="2"/>
      <c r="J4" s="2"/>
      <c r="K4" s="2"/>
    </row>
    <row r="5" spans="1:43" ht="17.25" customHeight="1">
      <c r="A5" s="292" t="s">
        <v>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</row>
    <row r="6" spans="1:43" ht="34.5" customHeight="1">
      <c r="A6" s="294" t="s">
        <v>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</row>
    <row r="7" ht="12.75" customHeight="1" thickBot="1"/>
    <row r="8" spans="1:12" ht="6" customHeight="1" thickTop="1">
      <c r="A8" s="295" t="s">
        <v>2</v>
      </c>
      <c r="B8" s="297" t="s">
        <v>3</v>
      </c>
      <c r="C8" s="299" t="s">
        <v>4</v>
      </c>
      <c r="D8" s="299" t="s">
        <v>5</v>
      </c>
      <c r="E8" s="301"/>
      <c r="F8" s="302"/>
      <c r="G8" s="302"/>
      <c r="H8" s="302"/>
      <c r="I8" s="302"/>
      <c r="J8" s="302"/>
      <c r="K8" s="302"/>
      <c r="L8" s="303"/>
    </row>
    <row r="9" spans="1:12" ht="12.75" customHeight="1">
      <c r="A9" s="296"/>
      <c r="B9" s="298"/>
      <c r="C9" s="300"/>
      <c r="D9" s="300"/>
      <c r="E9" s="304" t="s">
        <v>6</v>
      </c>
      <c r="F9" s="304"/>
      <c r="G9" s="304"/>
      <c r="H9" s="304"/>
      <c r="I9" s="304"/>
      <c r="J9" s="304"/>
      <c r="K9" s="304"/>
      <c r="L9" s="305"/>
    </row>
    <row r="10" spans="1:12" ht="16.5" customHeight="1">
      <c r="A10" s="296"/>
      <c r="B10" s="298"/>
      <c r="C10" s="300"/>
      <c r="D10" s="300"/>
      <c r="E10" s="306" t="s">
        <v>220</v>
      </c>
      <c r="F10" s="306"/>
      <c r="G10" s="306"/>
      <c r="H10" s="306"/>
      <c r="I10" s="306" t="s">
        <v>7</v>
      </c>
      <c r="J10" s="306"/>
      <c r="K10" s="306"/>
      <c r="L10" s="307"/>
    </row>
    <row r="11" spans="1:12" ht="12.75" customHeight="1">
      <c r="A11" s="296"/>
      <c r="B11" s="298"/>
      <c r="C11" s="300"/>
      <c r="D11" s="300"/>
      <c r="E11" s="308" t="s">
        <v>221</v>
      </c>
      <c r="F11" s="309" t="s">
        <v>8</v>
      </c>
      <c r="G11" s="310"/>
      <c r="H11" s="311"/>
      <c r="I11" s="308" t="s">
        <v>222</v>
      </c>
      <c r="J11" s="308" t="s">
        <v>8</v>
      </c>
      <c r="K11" s="308"/>
      <c r="L11" s="312"/>
    </row>
    <row r="12" spans="1:12" ht="21" customHeight="1">
      <c r="A12" s="296"/>
      <c r="B12" s="298"/>
      <c r="C12" s="300"/>
      <c r="D12" s="300"/>
      <c r="E12" s="308"/>
      <c r="F12" s="3" t="s">
        <v>9</v>
      </c>
      <c r="G12" s="3" t="s">
        <v>10</v>
      </c>
      <c r="H12" s="3" t="s">
        <v>11</v>
      </c>
      <c r="I12" s="308"/>
      <c r="J12" s="5" t="s">
        <v>12</v>
      </c>
      <c r="K12" s="3" t="s">
        <v>10</v>
      </c>
      <c r="L12" s="4" t="s">
        <v>11</v>
      </c>
    </row>
    <row r="13" spans="1:12" ht="12" customHeight="1">
      <c r="A13" s="227">
        <v>1</v>
      </c>
      <c r="B13" s="228">
        <v>2</v>
      </c>
      <c r="C13" s="229">
        <v>3</v>
      </c>
      <c r="D13" s="229">
        <v>4</v>
      </c>
      <c r="E13" s="228">
        <v>5</v>
      </c>
      <c r="F13" s="228">
        <v>6</v>
      </c>
      <c r="G13" s="229">
        <v>7</v>
      </c>
      <c r="H13" s="228">
        <v>8</v>
      </c>
      <c r="I13" s="228">
        <v>9</v>
      </c>
      <c r="J13" s="228">
        <v>10</v>
      </c>
      <c r="K13" s="229">
        <v>11</v>
      </c>
      <c r="L13" s="230">
        <v>12</v>
      </c>
    </row>
    <row r="14" spans="1:12" ht="17.25" customHeight="1">
      <c r="A14" s="231" t="s">
        <v>13</v>
      </c>
      <c r="B14" s="6" t="s">
        <v>14</v>
      </c>
      <c r="C14" s="7"/>
      <c r="D14" s="8">
        <f>SUM(D19)</f>
        <v>0</v>
      </c>
      <c r="E14" s="9">
        <f>SUM(F14:H14)</f>
        <v>0</v>
      </c>
      <c r="F14" s="9">
        <f>SUM(F19)</f>
        <v>0</v>
      </c>
      <c r="G14" s="10">
        <f>SUM(G19,)</f>
        <v>0</v>
      </c>
      <c r="H14" s="10">
        <f>SUM(H19)</f>
        <v>0</v>
      </c>
      <c r="I14" s="10">
        <f>SUM(J14:L14)</f>
        <v>0</v>
      </c>
      <c r="J14" s="10">
        <f>SUM(J19)</f>
        <v>0</v>
      </c>
      <c r="K14" s="10">
        <f>SUM(K19)</f>
        <v>0</v>
      </c>
      <c r="L14" s="11">
        <f>SUM(L19)</f>
        <v>0</v>
      </c>
    </row>
    <row r="15" spans="1:12" ht="12.75">
      <c r="A15" s="321" t="s">
        <v>15</v>
      </c>
      <c r="B15" s="12" t="s">
        <v>20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9"/>
    </row>
    <row r="16" spans="1:12" ht="12.75">
      <c r="A16" s="322"/>
      <c r="B16" s="15" t="s">
        <v>21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9"/>
    </row>
    <row r="17" spans="1:12" ht="17.25" customHeight="1">
      <c r="A17" s="322"/>
      <c r="B17" s="317" t="s">
        <v>22</v>
      </c>
      <c r="C17" s="315"/>
      <c r="D17" s="313">
        <f>E17+I17</f>
        <v>0</v>
      </c>
      <c r="E17" s="313">
        <f>SUM(F17:H18)</f>
        <v>0</v>
      </c>
      <c r="F17" s="313"/>
      <c r="G17" s="315"/>
      <c r="H17" s="313">
        <v>0</v>
      </c>
      <c r="I17" s="313">
        <f>SUM(J17:L18)</f>
        <v>0</v>
      </c>
      <c r="J17" s="315"/>
      <c r="K17" s="315"/>
      <c r="L17" s="319"/>
    </row>
    <row r="18" spans="1:12" ht="6" customHeight="1">
      <c r="A18" s="322"/>
      <c r="B18" s="318"/>
      <c r="C18" s="316"/>
      <c r="D18" s="314"/>
      <c r="E18" s="314"/>
      <c r="F18" s="314"/>
      <c r="G18" s="316"/>
      <c r="H18" s="314"/>
      <c r="I18" s="314"/>
      <c r="J18" s="316"/>
      <c r="K18" s="316"/>
      <c r="L18" s="320"/>
    </row>
    <row r="19" spans="1:12" ht="17.25" customHeight="1">
      <c r="A19" s="323"/>
      <c r="B19" s="18" t="s">
        <v>16</v>
      </c>
      <c r="C19" s="19"/>
      <c r="D19" s="20">
        <f>E19+I19</f>
        <v>0</v>
      </c>
      <c r="E19" s="20">
        <f>SUM(E17:E17)</f>
        <v>0</v>
      </c>
      <c r="F19" s="20">
        <f>SUM(F17:F17)</f>
        <v>0</v>
      </c>
      <c r="G19" s="20">
        <f>SUM(G18:G18)</f>
        <v>0</v>
      </c>
      <c r="H19" s="20">
        <f>SUM(H17:H17)</f>
        <v>0</v>
      </c>
      <c r="I19" s="20">
        <f>SUM(I17:I17)</f>
        <v>0</v>
      </c>
      <c r="J19" s="20">
        <f>SUM(J18:J18)</f>
        <v>0</v>
      </c>
      <c r="K19" s="20">
        <f>SUM(K18:K18)</f>
        <v>0</v>
      </c>
      <c r="L19" s="21">
        <f>SUM(L17:L17)</f>
        <v>0</v>
      </c>
    </row>
    <row r="20" spans="1:12" ht="17.25" customHeight="1">
      <c r="A20" s="232" t="s">
        <v>17</v>
      </c>
      <c r="B20" s="22" t="s">
        <v>18</v>
      </c>
      <c r="C20" s="218"/>
      <c r="D20" s="219">
        <f>D25</f>
        <v>10930</v>
      </c>
      <c r="E20" s="220">
        <f>F20+G20+H20</f>
        <v>2734</v>
      </c>
      <c r="F20" s="221">
        <v>0</v>
      </c>
      <c r="G20" s="219">
        <v>0</v>
      </c>
      <c r="H20" s="219">
        <f>H25</f>
        <v>2734</v>
      </c>
      <c r="I20" s="219">
        <f>I25</f>
        <v>8196</v>
      </c>
      <c r="J20" s="219">
        <v>0</v>
      </c>
      <c r="K20" s="219">
        <v>0</v>
      </c>
      <c r="L20" s="222">
        <f>L25</f>
        <v>8196</v>
      </c>
    </row>
    <row r="21" spans="1:12" ht="17.25" customHeight="1">
      <c r="A21" s="321" t="s">
        <v>15</v>
      </c>
      <c r="B21" s="12" t="s">
        <v>217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5"/>
    </row>
    <row r="22" spans="1:12" ht="17.25" customHeight="1">
      <c r="A22" s="322"/>
      <c r="B22" s="15" t="s">
        <v>218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5"/>
    </row>
    <row r="23" spans="1:12" ht="17.25" customHeight="1">
      <c r="A23" s="322"/>
      <c r="B23" s="317" t="s">
        <v>219</v>
      </c>
      <c r="C23" s="326"/>
      <c r="D23" s="326">
        <v>10930</v>
      </c>
      <c r="E23" s="326">
        <f>SUM(F23:H24)</f>
        <v>2734</v>
      </c>
      <c r="F23" s="326">
        <v>0</v>
      </c>
      <c r="G23" s="326"/>
      <c r="H23" s="326">
        <v>2734</v>
      </c>
      <c r="I23" s="326">
        <f>SUM(J23:L24)</f>
        <v>8196</v>
      </c>
      <c r="J23" s="326"/>
      <c r="K23" s="326"/>
      <c r="L23" s="330">
        <v>8196</v>
      </c>
    </row>
    <row r="24" spans="1:12" ht="32.25" customHeight="1">
      <c r="A24" s="322"/>
      <c r="B24" s="318"/>
      <c r="C24" s="327"/>
      <c r="D24" s="327"/>
      <c r="E24" s="327"/>
      <c r="F24" s="327"/>
      <c r="G24" s="327"/>
      <c r="H24" s="327"/>
      <c r="I24" s="327"/>
      <c r="J24" s="327"/>
      <c r="K24" s="327"/>
      <c r="L24" s="331"/>
    </row>
    <row r="25" spans="1:12" ht="17.25" customHeight="1">
      <c r="A25" s="323"/>
      <c r="B25" s="18" t="s">
        <v>16</v>
      </c>
      <c r="C25" s="19"/>
      <c r="D25" s="220">
        <f>E25+I25</f>
        <v>10930</v>
      </c>
      <c r="E25" s="220">
        <f>SUM(E23:E23)</f>
        <v>2734</v>
      </c>
      <c r="F25" s="220">
        <f>SUM(F23:F23)</f>
        <v>0</v>
      </c>
      <c r="G25" s="220">
        <f>SUM(G24:G24)</f>
        <v>0</v>
      </c>
      <c r="H25" s="220">
        <f>SUM(H23:H23)</f>
        <v>2734</v>
      </c>
      <c r="I25" s="220">
        <f>SUM(I23:I23)</f>
        <v>8196</v>
      </c>
      <c r="J25" s="220">
        <f>SUM(J24:J24)</f>
        <v>0</v>
      </c>
      <c r="K25" s="220">
        <f>SUM(K24:K24)</f>
        <v>0</v>
      </c>
      <c r="L25" s="223">
        <f>SUM(L23:L23)</f>
        <v>8196</v>
      </c>
    </row>
    <row r="26" spans="1:13" ht="16.5" customHeight="1" thickBot="1">
      <c r="A26" s="332" t="s">
        <v>19</v>
      </c>
      <c r="B26" s="333"/>
      <c r="C26" s="224"/>
      <c r="D26" s="225">
        <f aca="true" t="shared" si="0" ref="D26:L26">SUM(D14,D25)</f>
        <v>10930</v>
      </c>
      <c r="E26" s="225">
        <f t="shared" si="0"/>
        <v>2734</v>
      </c>
      <c r="F26" s="225">
        <f t="shared" si="0"/>
        <v>0</v>
      </c>
      <c r="G26" s="225">
        <f t="shared" si="0"/>
        <v>0</v>
      </c>
      <c r="H26" s="225">
        <f t="shared" si="0"/>
        <v>2734</v>
      </c>
      <c r="I26" s="225">
        <f t="shared" si="0"/>
        <v>8196</v>
      </c>
      <c r="J26" s="225">
        <f t="shared" si="0"/>
        <v>0</v>
      </c>
      <c r="K26" s="225">
        <f t="shared" si="0"/>
        <v>0</v>
      </c>
      <c r="L26" s="226">
        <f t="shared" si="0"/>
        <v>8196</v>
      </c>
      <c r="M26" s="23"/>
    </row>
    <row r="27" ht="12.75" customHeight="1" thickTop="1">
      <c r="A27" s="24"/>
    </row>
    <row r="28" ht="15.75">
      <c r="A28" s="24"/>
    </row>
    <row r="29" ht="15.75">
      <c r="A29" s="24"/>
    </row>
    <row r="30" ht="15.75">
      <c r="A30" s="25"/>
    </row>
  </sheetData>
  <mergeCells count="45">
    <mergeCell ref="K23:K24"/>
    <mergeCell ref="L23:L24"/>
    <mergeCell ref="A26:B26"/>
    <mergeCell ref="G3:L3"/>
    <mergeCell ref="G23:G24"/>
    <mergeCell ref="H23:H24"/>
    <mergeCell ref="I23:I24"/>
    <mergeCell ref="J23:J24"/>
    <mergeCell ref="J17:J18"/>
    <mergeCell ref="K17:K18"/>
    <mergeCell ref="L17:L18"/>
    <mergeCell ref="A21:A25"/>
    <mergeCell ref="C21:L22"/>
    <mergeCell ref="B23:B24"/>
    <mergeCell ref="C23:C24"/>
    <mergeCell ref="D23:D24"/>
    <mergeCell ref="E23:E24"/>
    <mergeCell ref="F23:F24"/>
    <mergeCell ref="A15:A19"/>
    <mergeCell ref="C15:L16"/>
    <mergeCell ref="B17:B18"/>
    <mergeCell ref="C17:C18"/>
    <mergeCell ref="D17:D18"/>
    <mergeCell ref="E17:E18"/>
    <mergeCell ref="F17:F18"/>
    <mergeCell ref="G17:G18"/>
    <mergeCell ref="H17:H18"/>
    <mergeCell ref="I17:I18"/>
    <mergeCell ref="E11:E12"/>
    <mergeCell ref="F11:H11"/>
    <mergeCell ref="I11:I12"/>
    <mergeCell ref="J11:L11"/>
    <mergeCell ref="E8:L8"/>
    <mergeCell ref="E9:L9"/>
    <mergeCell ref="E10:H10"/>
    <mergeCell ref="I10:L10"/>
    <mergeCell ref="A8:A12"/>
    <mergeCell ref="B8:B12"/>
    <mergeCell ref="C8:C12"/>
    <mergeCell ref="D8:D12"/>
    <mergeCell ref="F1:J1"/>
    <mergeCell ref="A5:L5"/>
    <mergeCell ref="V5:AQ5"/>
    <mergeCell ref="A6:L6"/>
    <mergeCell ref="V6:AQ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Jolanta Ostrowska</cp:lastModifiedBy>
  <cp:lastPrinted>2007-06-27T11:38:10Z</cp:lastPrinted>
  <dcterms:created xsi:type="dcterms:W3CDTF">2007-06-22T06:03:19Z</dcterms:created>
  <dcterms:modified xsi:type="dcterms:W3CDTF">2007-06-27T11:51:57Z</dcterms:modified>
  <cp:category/>
  <cp:version/>
  <cp:contentType/>
  <cp:contentStatus/>
</cp:coreProperties>
</file>