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0" windowWidth="11340" windowHeight="26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<sst xmlns="http://schemas.openxmlformats.org/spreadsheetml/2006/main" count="803" uniqueCount="197">
  <si>
    <t>010</t>
  </si>
  <si>
    <t>ROLNICTWO I ŁOWIECTWO</t>
  </si>
  <si>
    <t>01008</t>
  </si>
  <si>
    <t>Melioracje wodne</t>
  </si>
  <si>
    <t>4210</t>
  </si>
  <si>
    <t>Zakup materiałów i wyposażenia.</t>
  </si>
  <si>
    <t>4300</t>
  </si>
  <si>
    <t>Zakup usług pozostałych.</t>
  </si>
  <si>
    <t>01010</t>
  </si>
  <si>
    <t>Infrastruktura wodociągowa i sanitacyjna wsi</t>
  </si>
  <si>
    <t>6050</t>
  </si>
  <si>
    <t>Wydatki inwestycyjne jednostek budżetowych.</t>
  </si>
  <si>
    <t>01030</t>
  </si>
  <si>
    <t>Izby rolnicze</t>
  </si>
  <si>
    <t>2850</t>
  </si>
  <si>
    <t>Wpłaty gmin na rzecz izb rolniczych w wysokości 2% uzyskanych wpływów z podatku rolnego.</t>
  </si>
  <si>
    <t>01078</t>
  </si>
  <si>
    <t>Usuwanie skutków klęsk żywiołowych.</t>
  </si>
  <si>
    <t>Pozostała działalność.</t>
  </si>
  <si>
    <t>4100</t>
  </si>
  <si>
    <t>WYDATKI</t>
  </si>
  <si>
    <t>DZIAŁ</t>
  </si>
  <si>
    <t>ROZDZIAŁ</t>
  </si>
  <si>
    <t>§</t>
  </si>
  <si>
    <t>TREŚĆ</t>
  </si>
  <si>
    <t>600</t>
  </si>
  <si>
    <t>TRANSPORT I ŁĄCZNOŚĆ</t>
  </si>
  <si>
    <t>60016</t>
  </si>
  <si>
    <t>4270</t>
  </si>
  <si>
    <t>Zakup usług remontowych.</t>
  </si>
  <si>
    <t>Pozostała działalność</t>
  </si>
  <si>
    <t>700</t>
  </si>
  <si>
    <t>GOSPODARKA MIESZKANIOWA</t>
  </si>
  <si>
    <t>70005</t>
  </si>
  <si>
    <t>Gospodarka gruntami i nieruchomościami</t>
  </si>
  <si>
    <t>6060</t>
  </si>
  <si>
    <t>Wydatki na zakupy inwestycyjne jednostek budżetowych</t>
  </si>
  <si>
    <t>70095</t>
  </si>
  <si>
    <t>3020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</si>
  <si>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</si>
  <si>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</si>
  <si>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</si>
  <si>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</si>
  <si>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</si>
  <si>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</si>
  <si>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4410</t>
  </si>
  <si>
    <t>Podróże służbowe krajowe</t>
  </si>
  <si>
    <t>4440</t>
  </si>
  <si>
    <t>Odpisy na zakładowy fundusz świadczeń socjalnych</t>
  </si>
  <si>
    <t>750</t>
  </si>
  <si>
    <t>ADMINISTRACJA PUBLICZNA</t>
  </si>
  <si>
    <t>75009</t>
  </si>
  <si>
    <t>Urzędy skarbowe</t>
  </si>
  <si>
    <t>4430</t>
  </si>
  <si>
    <t>Różne opłaty i składki</t>
  </si>
  <si>
    <t>75011</t>
  </si>
  <si>
    <t>Urzędy wojewódzkie.</t>
  </si>
  <si>
    <t>75022</t>
  </si>
  <si>
    <t>Rady gmin (miast i miast na prawach powiatu)</t>
  </si>
  <si>
    <t>3030</t>
  </si>
  <si>
    <t>Różne wydatki na rzecz osób fizycznych</t>
  </si>
  <si>
    <t>75023</t>
  </si>
  <si>
    <t>Urzędy gmin (miast i miast na prawach powiatu).</t>
  </si>
  <si>
    <t>4040</t>
  </si>
  <si>
    <t>Dodatkowe wynagrodzenie roczne</t>
  </si>
  <si>
    <t>4260</t>
  </si>
  <si>
    <t>Zakup energii</t>
  </si>
  <si>
    <t>4480</t>
  </si>
  <si>
    <t>Podatek od nieruchomości</t>
  </si>
  <si>
    <t>4530</t>
  </si>
  <si>
    <t>Podatek od towarów i usług (VAT)</t>
  </si>
  <si>
    <t>75095</t>
  </si>
  <si>
    <t>Wynagrodzenia agencyjne-prowizyjne</t>
  </si>
  <si>
    <t>751</t>
  </si>
  <si>
    <t>URZĘDY NACZELNYCH ORGANÓW WŁADZY PAŃSTWOWEJ, KONTROLI I OCHRON PRAWA ORAZ SĄDOWNICTWA</t>
  </si>
  <si>
    <t>75101</t>
  </si>
  <si>
    <t xml:space="preserve">Urzędy naczelnych organów władzy państwowej, kontroli i ochrony prawa. </t>
  </si>
  <si>
    <t>752</t>
  </si>
  <si>
    <t>OBRONA NARODOWA</t>
  </si>
  <si>
    <t>75212</t>
  </si>
  <si>
    <t>Pozostałe wydatki obronne.</t>
  </si>
  <si>
    <t>754</t>
  </si>
  <si>
    <t>BEZPIECZEŃSTWO PUBLICZNE I OCHRONA PRZECIWPOŻAROWA</t>
  </si>
  <si>
    <t>75403</t>
  </si>
  <si>
    <t>Jednostki terenowe Policji</t>
  </si>
  <si>
    <t>75412</t>
  </si>
  <si>
    <t>Ochotnicze straże pożarne.</t>
  </si>
  <si>
    <t>75414</t>
  </si>
  <si>
    <t>Obrona cywilna.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</si>
  <si>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</si>
  <si>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</si>
  <si>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</si>
  <si>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</si>
  <si>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</si>
  <si>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758</t>
  </si>
  <si>
    <t>RÓŻNE ROZLICZENIA.</t>
  </si>
  <si>
    <t>75814</t>
  </si>
  <si>
    <t>Różne rozliczenia finansowe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</si>
  <si>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</si>
  <si>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</si>
  <si>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</si>
  <si>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</si>
  <si>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</si>
  <si>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</si>
  <si>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</si>
  <si>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</si>
  <si>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</si>
  <si>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</si>
  <si>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80104</t>
  </si>
  <si>
    <t>80110</t>
  </si>
  <si>
    <t>Gimnazja</t>
  </si>
  <si>
    <t>2310</t>
  </si>
  <si>
    <t>Dotacje celowe przekazane gminie lub miastu stołecznemu Warszawie na zadania bieżące realizowane na podstawie porozumień (umów) między jednostkami samorządu terytorialnego</t>
  </si>
  <si>
    <t>80113</t>
  </si>
  <si>
    <t>Dowożenie uczniów do szkół.</t>
  </si>
  <si>
    <t>851</t>
  </si>
  <si>
    <t>OCHRONA ZDROWIA</t>
  </si>
  <si>
    <t>85121</t>
  </si>
  <si>
    <t>Lecznictwo ambulatoryjne</t>
  </si>
  <si>
    <t>85154</t>
  </si>
  <si>
    <t>Przeciwdziałanie alkoholizmowi</t>
  </si>
  <si>
    <t>2830</t>
  </si>
  <si>
    <t>Dotacja celowa z budżetu na finansowanie lub dofinansowanie zadań zleconych do realizacji pozostałym jednostkom nie zaliczanym do sektora finansów publicznych</t>
  </si>
  <si>
    <t>Składki na ubezpieczenia zdrowotne opłacane za osoby pobierające niektóre świadczenia z pomocy społecznej.</t>
  </si>
  <si>
    <t>4130</t>
  </si>
  <si>
    <t>Składki na ubezpieczenia zdrowotne .</t>
  </si>
  <si>
    <t>Zasiłki i pomoc w naturze oraz składki na ubezpieczenia społeczne</t>
  </si>
  <si>
    <t>3110</t>
  </si>
  <si>
    <t>Świadczenia społeczne</t>
  </si>
  <si>
    <t>Dodatki mieszkaniowe</t>
  </si>
  <si>
    <t>Ośrodki pomocy społecznej.</t>
  </si>
  <si>
    <t>854</t>
  </si>
  <si>
    <t>EDUKACYJNA OPIEKA WYCHOWAWCZA.</t>
  </si>
  <si>
    <t>85412</t>
  </si>
  <si>
    <t>Kolonie i obozy oraz inne formy wypoczynku dzieci i młodzieży szkolnej.</t>
  </si>
  <si>
    <t>900</t>
  </si>
  <si>
    <t>GOSPODARKA KOMUNALNA I OCHRONA ŚRODOWISKA.</t>
  </si>
  <si>
    <t>90001</t>
  </si>
  <si>
    <t>Gospodarka ściekowa i ochrona wód.</t>
  </si>
  <si>
    <t>90003</t>
  </si>
  <si>
    <t>Oczyszczanie miast i wsi</t>
  </si>
  <si>
    <t>90005</t>
  </si>
  <si>
    <t>Ochrona powietrza atmosferycznego i klimatu</t>
  </si>
  <si>
    <t>90015</t>
  </si>
  <si>
    <t>Oświetlenie ulic, placów i dróg.</t>
  </si>
  <si>
    <t>Dotacja przedmiotowa z budżetu dla zakładu budżetowego</t>
  </si>
  <si>
    <t>90095</t>
  </si>
  <si>
    <t>921</t>
  </si>
  <si>
    <t>KULTURA I OCHRONA DZIEDZICTWA NARODOWEGO</t>
  </si>
  <si>
    <t>92108</t>
  </si>
  <si>
    <t>Filharmonie, orkiestry, chóry i kapele</t>
  </si>
  <si>
    <t>92116</t>
  </si>
  <si>
    <t>Biblioteki</t>
  </si>
  <si>
    <t>92120</t>
  </si>
  <si>
    <t>Ochrona i konserwacja zabytków</t>
  </si>
  <si>
    <t>Spłaty otrzymanych krajowych pożyczek i kredytów</t>
  </si>
  <si>
    <t>RAZEM</t>
  </si>
  <si>
    <t>926</t>
  </si>
  <si>
    <t>KULTURA FIZYCZNA I SPORT</t>
  </si>
  <si>
    <t>92695</t>
  </si>
  <si>
    <t>80195</t>
  </si>
  <si>
    <t>90078</t>
  </si>
  <si>
    <t>POMOC SPOŁECZNA</t>
  </si>
  <si>
    <t>852</t>
  </si>
  <si>
    <t>85219</t>
  </si>
  <si>
    <t>85295</t>
  </si>
  <si>
    <t>85213</t>
  </si>
  <si>
    <t>85214</t>
  </si>
  <si>
    <t>85215</t>
  </si>
  <si>
    <t>Odsetki i dyskonto od krajowych skarbowych papierów wartościowych oraz krajowych pożyczek i kredytów</t>
  </si>
  <si>
    <t xml:space="preserve">Przedszkola </t>
  </si>
  <si>
    <t>Drogi publiczne gminne</t>
  </si>
  <si>
    <t>4610</t>
  </si>
  <si>
    <t>Koszty postępowania sądowego i prokuratorskiego</t>
  </si>
  <si>
    <t>Dotacja celowa z budżetu na finansowanie lub dofinansowanie zadań zleconych do realiacji pozostałym jednostkom niezaliczanym do sektora finansów publicznych.</t>
  </si>
  <si>
    <t>70001</t>
  </si>
  <si>
    <t>Zakłady gospodarki mieszkaniowej</t>
  </si>
  <si>
    <t>6059</t>
  </si>
  <si>
    <t>4170</t>
  </si>
  <si>
    <t>Wynagrodzenia bezosobowe</t>
  </si>
  <si>
    <t>4350</t>
  </si>
  <si>
    <t>Opłaty za usługi internetowe</t>
  </si>
  <si>
    <t>3040</t>
  </si>
  <si>
    <t>Nagrody o charakterze szczególnym niezaliczone do wynagrodzeń</t>
  </si>
  <si>
    <t>85212</t>
  </si>
  <si>
    <t>Świadczenia rodzinne oraz składki na ubezpieczenia emerytalne i rentowe z ubezpieczenia społecznego.</t>
  </si>
  <si>
    <t>2480</t>
  </si>
  <si>
    <t>Dotacja podmiotowa z budżetu dla samorządowej instytucji kultury</t>
  </si>
  <si>
    <t>PLAN NA ROK 2005</t>
  </si>
  <si>
    <t>710</t>
  </si>
  <si>
    <t>DZIAŁALNOŚĆ USŁUGOWA</t>
  </si>
  <si>
    <t>71004</t>
  </si>
  <si>
    <t>Plany zagospodarowania przestrzennego</t>
  </si>
  <si>
    <t>75097</t>
  </si>
  <si>
    <t>Gospodarstwa pomocnicze</t>
  </si>
  <si>
    <t>Wydatki osobowe niezaliczone do wynagrodzeń</t>
  </si>
  <si>
    <t>Załącznik nr 3 do Uchwały Rady Gminy w Chojnowie                                                                                      nr XXX/193/2005  z dnia 26 stycznia 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</si>
</sst>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3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color indexed="8"/>
      <name val="Arial CE"/>
      <family val="2"/>
    </font>
    <font>
      <b/>
      <sz val="9"/>
      <name val="Arial CE"/>
      <family val="2"/>
    </font>
    <font>
      <b/>
      <sz val="26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4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justify" wrapText="1"/>
    </xf>
    <xf numFmtId="3" fontId="1" fillId="0" borderId="17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3" fontId="1" fillId="0" borderId="12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wrapText="1"/>
    </xf>
    <xf numFmtId="0" fontId="1" fillId="0" borderId="14" xfId="0" applyFont="1" applyBorder="1" applyAlignment="1">
      <alignment horizontal="justify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justify" wrapText="1"/>
    </xf>
    <xf numFmtId="3" fontId="1" fillId="0" borderId="21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justify" wrapText="1"/>
    </xf>
    <xf numFmtId="3" fontId="1" fillId="0" borderId="23" xfId="0" applyNumberFormat="1" applyFont="1" applyBorder="1" applyAlignment="1">
      <alignment wrapText="1"/>
    </xf>
    <xf numFmtId="0" fontId="4" fillId="0" borderId="4" xfId="0" applyFont="1" applyBorder="1" applyAlignment="1">
      <alignment horizontal="justify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justify" wrapText="1"/>
    </xf>
    <xf numFmtId="3" fontId="1" fillId="0" borderId="25" xfId="0" applyNumberFormat="1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wrapText="1"/>
    </xf>
    <xf numFmtId="0" fontId="4" fillId="0" borderId="3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49" fontId="1" fillId="0" borderId="28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27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24" xfId="0" applyFont="1" applyBorder="1" applyAlignment="1">
      <alignment wrapText="1"/>
    </xf>
    <xf numFmtId="3" fontId="1" fillId="0" borderId="25" xfId="0" applyNumberFormat="1" applyFont="1" applyFill="1" applyBorder="1" applyAlignment="1">
      <alignment wrapText="1"/>
    </xf>
    <xf numFmtId="0" fontId="4" fillId="0" borderId="29" xfId="0" applyFont="1" applyBorder="1" applyAlignment="1">
      <alignment horizontal="justify" wrapText="1"/>
    </xf>
    <xf numFmtId="0" fontId="0" fillId="0" borderId="14" xfId="0" applyFont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4" fillId="0" borderId="30" xfId="0" applyFont="1" applyBorder="1" applyAlignment="1">
      <alignment horizontal="justify" wrapText="1"/>
    </xf>
    <xf numFmtId="49" fontId="4" fillId="0" borderId="3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4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49" fontId="1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justify"/>
    </xf>
    <xf numFmtId="0" fontId="0" fillId="0" borderId="4" xfId="0" applyFont="1" applyBorder="1" applyAlignment="1">
      <alignment horizontal="justify" wrapText="1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4" fillId="0" borderId="32" xfId="0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5" fillId="0" borderId="27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justify" wrapText="1"/>
    </xf>
    <xf numFmtId="49" fontId="1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justify" wrapText="1"/>
    </xf>
    <xf numFmtId="3" fontId="1" fillId="0" borderId="14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zoomScale="75" zoomScaleNormal="75" workbookViewId="0" topLeftCell="A234">
      <selection activeCell="E247" sqref="E247"/>
    </sheetView>
  </sheetViews>
  <sheetFormatPr defaultColWidth="9.00390625" defaultRowHeight="19.5" customHeight="1"/>
  <cols>
    <col min="1" max="1" width="6.375" style="16" customWidth="1"/>
    <col min="2" max="2" width="10.125" style="16" customWidth="1"/>
    <col min="3" max="3" width="7.25390625" style="16" customWidth="1"/>
    <col min="4" max="4" width="53.375" style="16" customWidth="1"/>
    <col min="5" max="5" width="19.875" style="16" customWidth="1"/>
    <col min="6" max="16384" width="9.125" style="16" customWidth="1"/>
  </cols>
  <sheetData>
    <row r="1" spans="1:3" ht="19.5" customHeight="1">
      <c r="A1" s="136"/>
      <c r="B1" s="136"/>
      <c r="C1" s="136"/>
    </row>
    <row r="2" spans="1:5" ht="34.5" customHeight="1">
      <c r="A2" s="118"/>
      <c r="B2" s="137" t="s">
        <v>196</v>
      </c>
      <c r="C2" s="137"/>
      <c r="D2" s="137"/>
      <c r="E2" s="137"/>
    </row>
    <row r="3" spans="1:5" ht="68.25" customHeight="1" thickBot="1">
      <c r="A3" s="127" t="s">
        <v>20</v>
      </c>
      <c r="B3" s="127"/>
      <c r="C3" s="127"/>
      <c r="D3" s="127"/>
      <c r="E3" s="127"/>
    </row>
    <row r="4" spans="1:5" ht="27.75" customHeight="1" thickTop="1">
      <c r="A4" s="17" t="s">
        <v>21</v>
      </c>
      <c r="B4" s="81" t="s">
        <v>22</v>
      </c>
      <c r="C4" s="18" t="s">
        <v>23</v>
      </c>
      <c r="D4" s="19" t="s">
        <v>24</v>
      </c>
      <c r="E4" s="2" t="s">
        <v>188</v>
      </c>
    </row>
    <row r="5" spans="1:5" ht="19.5" customHeight="1" thickBot="1">
      <c r="A5" s="20" t="s">
        <v>0</v>
      </c>
      <c r="B5" s="128" t="s">
        <v>1</v>
      </c>
      <c r="C5" s="129"/>
      <c r="D5" s="130"/>
      <c r="E5" s="21">
        <f>SUM(E6,E9,E13,E15)</f>
        <v>5370563</v>
      </c>
    </row>
    <row r="6" spans="1:5" ht="19.5" customHeight="1" thickBot="1" thickTop="1">
      <c r="A6" s="22" t="s">
        <v>0</v>
      </c>
      <c r="B6" s="23" t="s">
        <v>2</v>
      </c>
      <c r="C6" s="23"/>
      <c r="D6" s="24" t="s">
        <v>3</v>
      </c>
      <c r="E6" s="25">
        <f>SUM(E7:E8)</f>
        <v>3000</v>
      </c>
    </row>
    <row r="7" spans="1:5" ht="19.5" customHeight="1" thickTop="1">
      <c r="A7" s="26" t="s">
        <v>0</v>
      </c>
      <c r="B7" s="27" t="s">
        <v>2</v>
      </c>
      <c r="C7" s="28" t="s">
        <v>4</v>
      </c>
      <c r="D7" s="29" t="s">
        <v>5</v>
      </c>
      <c r="E7" s="30">
        <v>2000</v>
      </c>
    </row>
    <row r="8" spans="1:5" ht="19.5" customHeight="1" thickBot="1">
      <c r="A8" s="31" t="s">
        <v>0</v>
      </c>
      <c r="B8" s="32" t="s">
        <v>2</v>
      </c>
      <c r="C8" s="33" t="s">
        <v>6</v>
      </c>
      <c r="D8" s="34" t="s">
        <v>7</v>
      </c>
      <c r="E8" s="35">
        <v>1000</v>
      </c>
    </row>
    <row r="9" spans="1:5" ht="30" customHeight="1" thickBot="1" thickTop="1">
      <c r="A9" s="22" t="s">
        <v>0</v>
      </c>
      <c r="B9" s="23" t="s">
        <v>8</v>
      </c>
      <c r="C9" s="23"/>
      <c r="D9" s="24" t="s">
        <v>9</v>
      </c>
      <c r="E9" s="25">
        <f>SUM(E10:E12)</f>
        <v>5342743</v>
      </c>
    </row>
    <row r="10" spans="1:5" ht="30" customHeight="1" thickTop="1">
      <c r="A10" s="51" t="s">
        <v>0</v>
      </c>
      <c r="B10" s="41" t="s">
        <v>8</v>
      </c>
      <c r="C10" s="52" t="s">
        <v>6</v>
      </c>
      <c r="D10" s="78" t="s">
        <v>7</v>
      </c>
      <c r="E10" s="53">
        <v>9000</v>
      </c>
    </row>
    <row r="11" spans="1:5" ht="30" customHeight="1">
      <c r="A11" s="54" t="s">
        <v>0</v>
      </c>
      <c r="B11" s="55" t="s">
        <v>8</v>
      </c>
      <c r="C11" s="56" t="s">
        <v>10</v>
      </c>
      <c r="D11" s="106" t="s">
        <v>11</v>
      </c>
      <c r="E11" s="58">
        <v>3133743</v>
      </c>
    </row>
    <row r="12" spans="1:5" ht="19.5" customHeight="1" thickBot="1">
      <c r="A12" s="36" t="s">
        <v>0</v>
      </c>
      <c r="B12" s="37" t="s">
        <v>8</v>
      </c>
      <c r="C12" s="38" t="s">
        <v>177</v>
      </c>
      <c r="D12" s="34" t="s">
        <v>11</v>
      </c>
      <c r="E12" s="39">
        <v>2200000</v>
      </c>
    </row>
    <row r="13" spans="1:5" ht="19.5" customHeight="1" thickBot="1" thickTop="1">
      <c r="A13" s="22" t="s">
        <v>0</v>
      </c>
      <c r="B13" s="23" t="s">
        <v>12</v>
      </c>
      <c r="C13" s="23"/>
      <c r="D13" s="24" t="s">
        <v>13</v>
      </c>
      <c r="E13" s="25">
        <f>SUM(E14)</f>
        <v>22820</v>
      </c>
    </row>
    <row r="14" spans="1:5" ht="32.25" customHeight="1" thickBot="1" thickTop="1">
      <c r="A14" s="36" t="s">
        <v>0</v>
      </c>
      <c r="B14" s="37" t="s">
        <v>12</v>
      </c>
      <c r="C14" s="38" t="s">
        <v>14</v>
      </c>
      <c r="D14" s="34" t="s">
        <v>15</v>
      </c>
      <c r="E14" s="39">
        <v>22820</v>
      </c>
    </row>
    <row r="15" spans="1:5" ht="19.5" customHeight="1" thickBot="1" thickTop="1">
      <c r="A15" s="22" t="s">
        <v>0</v>
      </c>
      <c r="B15" s="23" t="s">
        <v>16</v>
      </c>
      <c r="C15" s="23"/>
      <c r="D15" s="40" t="s">
        <v>17</v>
      </c>
      <c r="E15" s="25">
        <f>SUM(E16:E17)</f>
        <v>2000</v>
      </c>
    </row>
    <row r="16" spans="1:5" ht="19.5" customHeight="1" thickTop="1">
      <c r="A16" s="26" t="s">
        <v>0</v>
      </c>
      <c r="B16" s="41" t="s">
        <v>16</v>
      </c>
      <c r="C16" s="28" t="s">
        <v>4</v>
      </c>
      <c r="D16" s="29" t="s">
        <v>5</v>
      </c>
      <c r="E16" s="30">
        <v>1000</v>
      </c>
    </row>
    <row r="17" spans="1:5" ht="19.5" customHeight="1" thickBot="1">
      <c r="A17" s="43" t="s">
        <v>0</v>
      </c>
      <c r="B17" s="44" t="s">
        <v>16</v>
      </c>
      <c r="C17" s="45" t="s">
        <v>6</v>
      </c>
      <c r="D17" s="82" t="s">
        <v>7</v>
      </c>
      <c r="E17" s="47">
        <v>1000</v>
      </c>
    </row>
    <row r="18" ht="28.5" customHeight="1" thickBot="1" thickTop="1"/>
    <row r="19" spans="1:5" ht="19.5" customHeight="1" thickBot="1" thickTop="1">
      <c r="A19" s="48" t="s">
        <v>25</v>
      </c>
      <c r="B19" s="121" t="s">
        <v>26</v>
      </c>
      <c r="C19" s="122"/>
      <c r="D19" s="123"/>
      <c r="E19" s="49">
        <f>SUM(E20)</f>
        <v>1208000</v>
      </c>
    </row>
    <row r="20" spans="1:5" ht="19.5" customHeight="1" thickBot="1" thickTop="1">
      <c r="A20" s="50" t="s">
        <v>25</v>
      </c>
      <c r="B20" s="23" t="s">
        <v>27</v>
      </c>
      <c r="C20" s="23"/>
      <c r="D20" s="1" t="s">
        <v>171</v>
      </c>
      <c r="E20" s="25">
        <f>SUM(E21:E25)</f>
        <v>1208000</v>
      </c>
    </row>
    <row r="21" spans="1:5" ht="19.5" customHeight="1" thickTop="1">
      <c r="A21" s="51" t="s">
        <v>25</v>
      </c>
      <c r="B21" s="41" t="s">
        <v>27</v>
      </c>
      <c r="C21" s="52" t="s">
        <v>4</v>
      </c>
      <c r="D21" s="29" t="s">
        <v>5</v>
      </c>
      <c r="E21" s="53">
        <v>30000</v>
      </c>
    </row>
    <row r="22" spans="1:5" ht="19.5" customHeight="1">
      <c r="A22" s="54" t="s">
        <v>25</v>
      </c>
      <c r="B22" s="55" t="s">
        <v>27</v>
      </c>
      <c r="C22" s="56" t="s">
        <v>28</v>
      </c>
      <c r="D22" s="57" t="s">
        <v>29</v>
      </c>
      <c r="E22" s="58">
        <v>25000</v>
      </c>
    </row>
    <row r="23" spans="1:5" ht="19.5" customHeight="1">
      <c r="A23" s="54" t="s">
        <v>25</v>
      </c>
      <c r="B23" s="55" t="s">
        <v>27</v>
      </c>
      <c r="C23" s="56" t="s">
        <v>6</v>
      </c>
      <c r="D23" s="57" t="s">
        <v>7</v>
      </c>
      <c r="E23" s="58">
        <v>23000</v>
      </c>
    </row>
    <row r="24" spans="1:5" ht="19.5" customHeight="1">
      <c r="A24" s="54" t="s">
        <v>25</v>
      </c>
      <c r="B24" s="55" t="s">
        <v>27</v>
      </c>
      <c r="C24" s="56" t="s">
        <v>10</v>
      </c>
      <c r="D24" s="57" t="s">
        <v>11</v>
      </c>
      <c r="E24" s="58">
        <v>465000</v>
      </c>
    </row>
    <row r="25" spans="1:5" ht="19.5" customHeight="1" thickBot="1">
      <c r="A25" s="60" t="s">
        <v>25</v>
      </c>
      <c r="B25" s="42" t="s">
        <v>27</v>
      </c>
      <c r="C25" s="62" t="s">
        <v>177</v>
      </c>
      <c r="D25" s="63" t="s">
        <v>11</v>
      </c>
      <c r="E25" s="64">
        <v>665000</v>
      </c>
    </row>
    <row r="26" ht="16.5" customHeight="1" thickBot="1" thickTop="1"/>
    <row r="27" spans="1:5" ht="19.5" customHeight="1" thickBot="1" thickTop="1">
      <c r="A27" s="65" t="s">
        <v>31</v>
      </c>
      <c r="B27" s="121" t="s">
        <v>32</v>
      </c>
      <c r="C27" s="122"/>
      <c r="D27" s="123"/>
      <c r="E27" s="66">
        <f>SUM(E30,E3,E33,E28)</f>
        <v>528396</v>
      </c>
    </row>
    <row r="28" spans="1:5" ht="19.5" customHeight="1" thickBot="1" thickTop="1">
      <c r="A28" s="22" t="s">
        <v>31</v>
      </c>
      <c r="B28" s="23" t="s">
        <v>175</v>
      </c>
      <c r="C28" s="23"/>
      <c r="D28" s="1" t="s">
        <v>176</v>
      </c>
      <c r="E28" s="72">
        <f>SUM(E29)</f>
        <v>200000</v>
      </c>
    </row>
    <row r="29" spans="1:5" ht="19.5" customHeight="1" thickBot="1" thickTop="1">
      <c r="A29" s="86" t="s">
        <v>31</v>
      </c>
      <c r="B29" s="117">
        <v>70001</v>
      </c>
      <c r="C29" s="87">
        <v>2650</v>
      </c>
      <c r="D29" s="88" t="s">
        <v>145</v>
      </c>
      <c r="E29" s="72">
        <v>200000</v>
      </c>
    </row>
    <row r="30" spans="1:5" ht="19.5" customHeight="1" thickBot="1" thickTop="1">
      <c r="A30" s="22" t="s">
        <v>31</v>
      </c>
      <c r="B30" s="23" t="s">
        <v>33</v>
      </c>
      <c r="C30" s="23"/>
      <c r="D30" s="1" t="s">
        <v>34</v>
      </c>
      <c r="E30" s="25">
        <f>SUM(E31:E32)</f>
        <v>117536</v>
      </c>
    </row>
    <row r="31" spans="1:5" ht="21" customHeight="1" thickTop="1">
      <c r="A31" s="26" t="s">
        <v>31</v>
      </c>
      <c r="B31" s="27" t="s">
        <v>33</v>
      </c>
      <c r="C31" s="28" t="s">
        <v>6</v>
      </c>
      <c r="D31" s="67" t="s">
        <v>7</v>
      </c>
      <c r="E31" s="30">
        <v>50000</v>
      </c>
    </row>
    <row r="32" spans="1:5" ht="31.5" customHeight="1" thickBot="1">
      <c r="A32" s="43" t="s">
        <v>31</v>
      </c>
      <c r="B32" s="44" t="s">
        <v>33</v>
      </c>
      <c r="C32" s="45" t="s">
        <v>35</v>
      </c>
      <c r="D32" s="46" t="s">
        <v>36</v>
      </c>
      <c r="E32" s="47">
        <v>67536</v>
      </c>
    </row>
    <row r="33" spans="1:5" ht="25.5" customHeight="1" thickBot="1" thickTop="1">
      <c r="A33" s="22" t="s">
        <v>31</v>
      </c>
      <c r="B33" s="23" t="s">
        <v>37</v>
      </c>
      <c r="C33" s="23"/>
      <c r="D33" s="1" t="s">
        <v>30</v>
      </c>
      <c r="E33" s="25">
        <f>SUM(E34:E42)</f>
        <v>210860</v>
      </c>
    </row>
    <row r="34" spans="1:5" ht="33.75" customHeight="1" thickBot="1" thickTop="1">
      <c r="A34" s="50" t="s">
        <v>31</v>
      </c>
      <c r="B34" s="61" t="s">
        <v>37</v>
      </c>
      <c r="C34" s="23" t="s">
        <v>38</v>
      </c>
      <c r="D34" s="85" t="s">
        <v>195</v>
      </c>
      <c r="E34" s="25">
        <v>8000</v>
      </c>
    </row>
    <row r="35" spans="1:5" ht="19.5" customHeight="1" thickTop="1">
      <c r="A35" s="51" t="s">
        <v>31</v>
      </c>
      <c r="B35" s="41" t="s">
        <v>37</v>
      </c>
      <c r="C35" s="52" t="s">
        <v>39</v>
      </c>
      <c r="D35" s="8" t="s">
        <v>40</v>
      </c>
      <c r="E35" s="53">
        <v>85100</v>
      </c>
    </row>
    <row r="36" spans="1:5" ht="19.5" customHeight="1">
      <c r="A36" s="31" t="s">
        <v>31</v>
      </c>
      <c r="B36" s="32" t="s">
        <v>37</v>
      </c>
      <c r="C36" s="33" t="s">
        <v>41</v>
      </c>
      <c r="D36" s="4" t="s">
        <v>42</v>
      </c>
      <c r="E36" s="35">
        <v>14660</v>
      </c>
    </row>
    <row r="37" spans="1:5" ht="19.5" customHeight="1">
      <c r="A37" s="31" t="s">
        <v>31</v>
      </c>
      <c r="B37" s="32" t="s">
        <v>37</v>
      </c>
      <c r="C37" s="33" t="s">
        <v>43</v>
      </c>
      <c r="D37" s="5" t="s">
        <v>44</v>
      </c>
      <c r="E37" s="35">
        <v>7100</v>
      </c>
    </row>
    <row r="38" spans="1:5" ht="19.5" customHeight="1">
      <c r="A38" s="31" t="s">
        <v>31</v>
      </c>
      <c r="B38" s="32" t="s">
        <v>37</v>
      </c>
      <c r="C38" s="33" t="s">
        <v>4</v>
      </c>
      <c r="D38" s="59" t="s">
        <v>5</v>
      </c>
      <c r="E38" s="35">
        <v>20000</v>
      </c>
    </row>
    <row r="39" spans="1:5" ht="19.5" customHeight="1">
      <c r="A39" s="54" t="s">
        <v>31</v>
      </c>
      <c r="B39" s="55" t="s">
        <v>37</v>
      </c>
      <c r="C39" s="56" t="s">
        <v>6</v>
      </c>
      <c r="D39" s="57" t="s">
        <v>7</v>
      </c>
      <c r="E39" s="58">
        <v>7000</v>
      </c>
    </row>
    <row r="40" spans="1:5" ht="19.5" customHeight="1">
      <c r="A40" s="31" t="s">
        <v>31</v>
      </c>
      <c r="B40" s="32" t="s">
        <v>37</v>
      </c>
      <c r="C40" s="33" t="s">
        <v>45</v>
      </c>
      <c r="D40" s="4" t="s">
        <v>46</v>
      </c>
      <c r="E40" s="35">
        <v>1000</v>
      </c>
    </row>
    <row r="41" spans="1:5" ht="19.5" customHeight="1">
      <c r="A41" s="31" t="s">
        <v>31</v>
      </c>
      <c r="B41" s="32" t="s">
        <v>37</v>
      </c>
      <c r="C41" s="33" t="s">
        <v>47</v>
      </c>
      <c r="D41" s="4" t="s">
        <v>48</v>
      </c>
      <c r="E41" s="35">
        <v>28000</v>
      </c>
    </row>
    <row r="42" spans="1:5" ht="21.75" customHeight="1" thickBot="1">
      <c r="A42" s="43" t="s">
        <v>31</v>
      </c>
      <c r="B42" s="44" t="s">
        <v>37</v>
      </c>
      <c r="C42" s="45" t="s">
        <v>10</v>
      </c>
      <c r="D42" s="46" t="s">
        <v>11</v>
      </c>
      <c r="E42" s="47">
        <v>40000</v>
      </c>
    </row>
    <row r="43" spans="1:5" ht="21.75" customHeight="1" thickBot="1" thickTop="1">
      <c r="A43" s="107"/>
      <c r="B43" s="107"/>
      <c r="C43" s="71"/>
      <c r="D43" s="34"/>
      <c r="E43" s="108"/>
    </row>
    <row r="44" spans="1:5" ht="21.75" customHeight="1" thickBot="1" thickTop="1">
      <c r="A44" s="65" t="s">
        <v>189</v>
      </c>
      <c r="B44" s="131" t="s">
        <v>190</v>
      </c>
      <c r="C44" s="132"/>
      <c r="D44" s="133"/>
      <c r="E44" s="109">
        <f>SUM(E45)</f>
        <v>53226</v>
      </c>
    </row>
    <row r="45" spans="1:5" ht="21.75" customHeight="1" thickBot="1" thickTop="1">
      <c r="A45" s="69" t="s">
        <v>189</v>
      </c>
      <c r="B45" s="23" t="s">
        <v>191</v>
      </c>
      <c r="C45" s="23"/>
      <c r="D45" s="1" t="s">
        <v>192</v>
      </c>
      <c r="E45" s="110">
        <f>SUM(E46:E47)</f>
        <v>53226</v>
      </c>
    </row>
    <row r="46" spans="1:5" ht="21.75" customHeight="1" thickTop="1">
      <c r="A46" s="51" t="s">
        <v>189</v>
      </c>
      <c r="B46" s="41" t="s">
        <v>191</v>
      </c>
      <c r="C46" s="52" t="s">
        <v>59</v>
      </c>
      <c r="D46" s="29" t="s">
        <v>60</v>
      </c>
      <c r="E46" s="111">
        <v>6000</v>
      </c>
    </row>
    <row r="47" spans="1:5" ht="21.75" customHeight="1" thickBot="1">
      <c r="A47" s="60" t="s">
        <v>189</v>
      </c>
      <c r="B47" s="42" t="s">
        <v>191</v>
      </c>
      <c r="C47" s="62" t="s">
        <v>6</v>
      </c>
      <c r="D47" s="63" t="s">
        <v>7</v>
      </c>
      <c r="E47" s="64">
        <v>47226</v>
      </c>
    </row>
    <row r="48" ht="26.25" customHeight="1" thickBot="1" thickTop="1"/>
    <row r="49" spans="1:5" ht="19.5" customHeight="1" thickBot="1" thickTop="1">
      <c r="A49" s="65" t="s">
        <v>49</v>
      </c>
      <c r="B49" s="121" t="s">
        <v>50</v>
      </c>
      <c r="C49" s="122"/>
      <c r="D49" s="123"/>
      <c r="E49" s="66">
        <f>SUM(E50,E52,E57,E62,E79,E88)</f>
        <v>2213655</v>
      </c>
    </row>
    <row r="50" spans="1:5" ht="19.5" customHeight="1" thickBot="1" thickTop="1">
      <c r="A50" s="22" t="s">
        <v>49</v>
      </c>
      <c r="B50" s="23" t="s">
        <v>51</v>
      </c>
      <c r="C50" s="23"/>
      <c r="D50" s="1" t="s">
        <v>52</v>
      </c>
      <c r="E50" s="25">
        <f>SUM(E51)</f>
        <v>2000</v>
      </c>
    </row>
    <row r="51" spans="1:5" ht="19.5" customHeight="1" thickBot="1" thickTop="1">
      <c r="A51" s="36" t="s">
        <v>49</v>
      </c>
      <c r="B51" s="37" t="s">
        <v>51</v>
      </c>
      <c r="C51" s="38" t="s">
        <v>53</v>
      </c>
      <c r="D51" s="7" t="s">
        <v>54</v>
      </c>
      <c r="E51" s="39">
        <v>2000</v>
      </c>
    </row>
    <row r="52" spans="1:5" ht="19.5" customHeight="1" thickBot="1" thickTop="1">
      <c r="A52" s="22" t="s">
        <v>49</v>
      </c>
      <c r="B52" s="23" t="s">
        <v>55</v>
      </c>
      <c r="C52" s="23"/>
      <c r="D52" s="1" t="s">
        <v>56</v>
      </c>
      <c r="E52" s="25">
        <f>SUM(E53:E56)</f>
        <v>55829</v>
      </c>
    </row>
    <row r="53" spans="1:5" ht="19.5" customHeight="1" thickTop="1">
      <c r="A53" s="26" t="s">
        <v>49</v>
      </c>
      <c r="B53" s="27" t="s">
        <v>55</v>
      </c>
      <c r="C53" s="28" t="s">
        <v>39</v>
      </c>
      <c r="D53" s="7" t="s">
        <v>40</v>
      </c>
      <c r="E53" s="30">
        <v>44200</v>
      </c>
    </row>
    <row r="54" spans="1:5" ht="19.5" customHeight="1">
      <c r="A54" s="54" t="s">
        <v>49</v>
      </c>
      <c r="B54" s="55" t="s">
        <v>55</v>
      </c>
      <c r="C54" s="56" t="s">
        <v>41</v>
      </c>
      <c r="D54" s="4" t="s">
        <v>42</v>
      </c>
      <c r="E54" s="58">
        <v>7616</v>
      </c>
    </row>
    <row r="55" spans="1:5" ht="19.5" customHeight="1">
      <c r="A55" s="54" t="s">
        <v>49</v>
      </c>
      <c r="B55" s="55" t="s">
        <v>55</v>
      </c>
      <c r="C55" s="56" t="s">
        <v>43</v>
      </c>
      <c r="D55" s="5" t="s">
        <v>44</v>
      </c>
      <c r="E55" s="58">
        <v>1083</v>
      </c>
    </row>
    <row r="56" spans="1:5" ht="19.5" customHeight="1" thickBot="1">
      <c r="A56" s="54" t="s">
        <v>49</v>
      </c>
      <c r="B56" s="55" t="s">
        <v>55</v>
      </c>
      <c r="C56" s="33" t="s">
        <v>4</v>
      </c>
      <c r="D56" s="68" t="s">
        <v>5</v>
      </c>
      <c r="E56" s="35">
        <v>2930</v>
      </c>
    </row>
    <row r="57" spans="1:5" ht="19.5" customHeight="1" thickBot="1" thickTop="1">
      <c r="A57" s="22" t="s">
        <v>49</v>
      </c>
      <c r="B57" s="23" t="s">
        <v>57</v>
      </c>
      <c r="C57" s="23"/>
      <c r="D57" s="1" t="s">
        <v>58</v>
      </c>
      <c r="E57" s="25">
        <f>SUM(E58:E61)</f>
        <v>133800</v>
      </c>
    </row>
    <row r="58" spans="1:5" ht="19.5" customHeight="1" thickTop="1">
      <c r="A58" s="26" t="s">
        <v>49</v>
      </c>
      <c r="B58" s="27" t="s">
        <v>57</v>
      </c>
      <c r="C58" s="28" t="s">
        <v>59</v>
      </c>
      <c r="D58" s="67" t="s">
        <v>60</v>
      </c>
      <c r="E58" s="30">
        <v>126000</v>
      </c>
    </row>
    <row r="59" spans="1:5" ht="19.5" customHeight="1">
      <c r="A59" s="54" t="s">
        <v>49</v>
      </c>
      <c r="B59" s="55" t="s">
        <v>57</v>
      </c>
      <c r="C59" s="56" t="s">
        <v>4</v>
      </c>
      <c r="D59" s="67" t="s">
        <v>5</v>
      </c>
      <c r="E59" s="58">
        <v>3500</v>
      </c>
    </row>
    <row r="60" spans="1:5" ht="19.5" customHeight="1">
      <c r="A60" s="54" t="s">
        <v>49</v>
      </c>
      <c r="B60" s="55" t="s">
        <v>57</v>
      </c>
      <c r="C60" s="56" t="s">
        <v>6</v>
      </c>
      <c r="D60" s="57" t="s">
        <v>7</v>
      </c>
      <c r="E60" s="58">
        <v>2300</v>
      </c>
    </row>
    <row r="61" spans="1:5" ht="19.5" customHeight="1" thickBot="1">
      <c r="A61" s="54" t="s">
        <v>49</v>
      </c>
      <c r="B61" s="55" t="s">
        <v>57</v>
      </c>
      <c r="C61" s="33" t="s">
        <v>45</v>
      </c>
      <c r="D61" s="4" t="s">
        <v>46</v>
      </c>
      <c r="E61" s="35">
        <v>2000</v>
      </c>
    </row>
    <row r="62" spans="1:5" ht="19.5" customHeight="1" thickBot="1" thickTop="1">
      <c r="A62" s="22" t="s">
        <v>49</v>
      </c>
      <c r="B62" s="23" t="s">
        <v>61</v>
      </c>
      <c r="C62" s="23"/>
      <c r="D62" s="1" t="s">
        <v>62</v>
      </c>
      <c r="E62" s="25">
        <f>SUM(E63:E78)</f>
        <v>1918016</v>
      </c>
    </row>
    <row r="63" spans="1:5" ht="29.25" customHeight="1" thickTop="1">
      <c r="A63" s="26" t="s">
        <v>49</v>
      </c>
      <c r="B63" s="27" t="s">
        <v>61</v>
      </c>
      <c r="C63" s="28" t="s">
        <v>38</v>
      </c>
      <c r="D63" s="3" t="s">
        <v>195</v>
      </c>
      <c r="E63" s="30">
        <v>5000</v>
      </c>
    </row>
    <row r="64" spans="1:5" ht="19.5" customHeight="1">
      <c r="A64" s="54" t="s">
        <v>49</v>
      </c>
      <c r="B64" s="55" t="s">
        <v>61</v>
      </c>
      <c r="C64" s="56" t="s">
        <v>39</v>
      </c>
      <c r="D64" s="5" t="s">
        <v>40</v>
      </c>
      <c r="E64" s="58">
        <v>987000</v>
      </c>
    </row>
    <row r="65" spans="1:5" ht="19.5" customHeight="1">
      <c r="A65" s="26" t="s">
        <v>49</v>
      </c>
      <c r="B65" s="27" t="s">
        <v>61</v>
      </c>
      <c r="C65" s="28" t="s">
        <v>63</v>
      </c>
      <c r="D65" s="3" t="s">
        <v>64</v>
      </c>
      <c r="E65" s="30">
        <v>63000</v>
      </c>
    </row>
    <row r="66" spans="1:5" ht="19.5" customHeight="1">
      <c r="A66" s="54" t="s">
        <v>49</v>
      </c>
      <c r="B66" s="55" t="s">
        <v>61</v>
      </c>
      <c r="C66" s="56" t="s">
        <v>41</v>
      </c>
      <c r="D66" s="5" t="s">
        <v>42</v>
      </c>
      <c r="E66" s="58">
        <v>176263</v>
      </c>
    </row>
    <row r="67" spans="1:5" ht="19.5" customHeight="1">
      <c r="A67" s="26" t="s">
        <v>49</v>
      </c>
      <c r="B67" s="27" t="s">
        <v>61</v>
      </c>
      <c r="C67" s="28" t="s">
        <v>43</v>
      </c>
      <c r="D67" s="3" t="s">
        <v>44</v>
      </c>
      <c r="E67" s="30">
        <v>25064</v>
      </c>
    </row>
    <row r="68" spans="1:5" ht="19.5" customHeight="1" thickBot="1">
      <c r="A68" s="43" t="s">
        <v>49</v>
      </c>
      <c r="B68" s="44" t="s">
        <v>61</v>
      </c>
      <c r="C68" s="45" t="s">
        <v>178</v>
      </c>
      <c r="D68" s="6" t="s">
        <v>179</v>
      </c>
      <c r="E68" s="47">
        <v>75000</v>
      </c>
    </row>
    <row r="69" spans="1:5" ht="19.5" customHeight="1" thickTop="1">
      <c r="A69" s="51" t="s">
        <v>49</v>
      </c>
      <c r="B69" s="41" t="s">
        <v>61</v>
      </c>
      <c r="C69" s="52" t="s">
        <v>4</v>
      </c>
      <c r="D69" s="29" t="s">
        <v>5</v>
      </c>
      <c r="E69" s="53">
        <v>94900</v>
      </c>
    </row>
    <row r="70" spans="1:5" ht="18.75" customHeight="1">
      <c r="A70" s="54" t="s">
        <v>49</v>
      </c>
      <c r="B70" s="55" t="s">
        <v>61</v>
      </c>
      <c r="C70" s="56" t="s">
        <v>65</v>
      </c>
      <c r="D70" s="5" t="s">
        <v>66</v>
      </c>
      <c r="E70" s="58">
        <v>90000</v>
      </c>
    </row>
    <row r="71" spans="1:5" ht="19.5" customHeight="1">
      <c r="A71" s="31" t="s">
        <v>49</v>
      </c>
      <c r="B71" s="32" t="s">
        <v>61</v>
      </c>
      <c r="C71" s="33" t="s">
        <v>6</v>
      </c>
      <c r="D71" s="59" t="s">
        <v>7</v>
      </c>
      <c r="E71" s="35">
        <v>275100</v>
      </c>
    </row>
    <row r="72" spans="1:5" ht="19.5" customHeight="1">
      <c r="A72" s="31" t="s">
        <v>49</v>
      </c>
      <c r="B72" s="32" t="s">
        <v>61</v>
      </c>
      <c r="C72" s="33" t="s">
        <v>180</v>
      </c>
      <c r="D72" s="89" t="s">
        <v>181</v>
      </c>
      <c r="E72" s="35">
        <v>2000</v>
      </c>
    </row>
    <row r="73" spans="1:5" ht="19.5" customHeight="1">
      <c r="A73" s="54" t="s">
        <v>49</v>
      </c>
      <c r="B73" s="55" t="s">
        <v>61</v>
      </c>
      <c r="C73" s="56" t="s">
        <v>45</v>
      </c>
      <c r="D73" s="5" t="s">
        <v>46</v>
      </c>
      <c r="E73" s="58">
        <v>25000</v>
      </c>
    </row>
    <row r="74" spans="1:5" ht="19.5" customHeight="1" thickBot="1">
      <c r="A74" s="43" t="s">
        <v>49</v>
      </c>
      <c r="B74" s="44" t="s">
        <v>61</v>
      </c>
      <c r="C74" s="45" t="s">
        <v>53</v>
      </c>
      <c r="D74" s="6" t="s">
        <v>54</v>
      </c>
      <c r="E74" s="47">
        <v>10000</v>
      </c>
    </row>
    <row r="75" spans="1:5" ht="19.5" customHeight="1" thickTop="1">
      <c r="A75" s="51" t="s">
        <v>49</v>
      </c>
      <c r="B75" s="41" t="s">
        <v>61</v>
      </c>
      <c r="C75" s="52" t="s">
        <v>47</v>
      </c>
      <c r="D75" s="8" t="s">
        <v>48</v>
      </c>
      <c r="E75" s="53">
        <v>23189</v>
      </c>
    </row>
    <row r="76" spans="1:5" ht="19.5" customHeight="1">
      <c r="A76" s="54" t="s">
        <v>49</v>
      </c>
      <c r="B76" s="55" t="s">
        <v>61</v>
      </c>
      <c r="C76" s="56" t="s">
        <v>67</v>
      </c>
      <c r="D76" s="5" t="s">
        <v>68</v>
      </c>
      <c r="E76" s="58">
        <v>3500</v>
      </c>
    </row>
    <row r="77" spans="1:5" ht="19.5" customHeight="1">
      <c r="A77" s="54" t="s">
        <v>49</v>
      </c>
      <c r="B77" s="55" t="s">
        <v>61</v>
      </c>
      <c r="C77" s="56" t="s">
        <v>69</v>
      </c>
      <c r="D77" s="5" t="s">
        <v>70</v>
      </c>
      <c r="E77" s="58">
        <v>25000</v>
      </c>
    </row>
    <row r="78" spans="1:5" ht="22.5" customHeight="1" thickBot="1">
      <c r="A78" s="54" t="s">
        <v>49</v>
      </c>
      <c r="B78" s="55" t="s">
        <v>61</v>
      </c>
      <c r="C78" s="33" t="s">
        <v>35</v>
      </c>
      <c r="D78" s="103" t="s">
        <v>36</v>
      </c>
      <c r="E78" s="35">
        <v>38000</v>
      </c>
    </row>
    <row r="79" spans="1:5" ht="19.5" customHeight="1" thickBot="1" thickTop="1">
      <c r="A79" s="69" t="s">
        <v>49</v>
      </c>
      <c r="B79" s="23" t="s">
        <v>71</v>
      </c>
      <c r="C79" s="23"/>
      <c r="D79" s="1" t="s">
        <v>30</v>
      </c>
      <c r="E79" s="25">
        <f>SUM(E80:E87)</f>
        <v>99010</v>
      </c>
    </row>
    <row r="80" spans="1:5" ht="30.75" customHeight="1" thickTop="1">
      <c r="A80" s="83" t="s">
        <v>49</v>
      </c>
      <c r="B80" s="41" t="s">
        <v>71</v>
      </c>
      <c r="C80" s="52" t="s">
        <v>38</v>
      </c>
      <c r="D80" s="8" t="s">
        <v>195</v>
      </c>
      <c r="E80" s="53">
        <v>13200</v>
      </c>
    </row>
    <row r="81" spans="1:5" ht="30.75" customHeight="1">
      <c r="A81" s="36" t="s">
        <v>49</v>
      </c>
      <c r="B81" s="37" t="s">
        <v>71</v>
      </c>
      <c r="C81" s="28" t="s">
        <v>182</v>
      </c>
      <c r="D81" s="3" t="s">
        <v>183</v>
      </c>
      <c r="E81" s="30">
        <v>2000</v>
      </c>
    </row>
    <row r="82" spans="1:5" ht="19.5" customHeight="1">
      <c r="A82" s="36" t="s">
        <v>49</v>
      </c>
      <c r="B82" s="37" t="s">
        <v>71</v>
      </c>
      <c r="C82" s="28" t="s">
        <v>19</v>
      </c>
      <c r="D82" s="3" t="s">
        <v>72</v>
      </c>
      <c r="E82" s="30">
        <v>20000</v>
      </c>
    </row>
    <row r="83" spans="1:5" ht="19.5" customHeight="1">
      <c r="A83" s="54" t="s">
        <v>49</v>
      </c>
      <c r="B83" s="55" t="s">
        <v>71</v>
      </c>
      <c r="C83" s="56" t="s">
        <v>4</v>
      </c>
      <c r="D83" s="57" t="s">
        <v>5</v>
      </c>
      <c r="E83" s="58">
        <v>41500</v>
      </c>
    </row>
    <row r="84" spans="1:5" ht="19.5" customHeight="1">
      <c r="A84" s="26" t="s">
        <v>49</v>
      </c>
      <c r="B84" s="27" t="s">
        <v>71</v>
      </c>
      <c r="C84" s="28" t="s">
        <v>65</v>
      </c>
      <c r="D84" s="3" t="s">
        <v>66</v>
      </c>
      <c r="E84" s="30">
        <v>4000</v>
      </c>
    </row>
    <row r="85" spans="1:5" ht="19.5" customHeight="1">
      <c r="A85" s="54" t="s">
        <v>49</v>
      </c>
      <c r="B85" s="55" t="s">
        <v>71</v>
      </c>
      <c r="C85" s="28" t="s">
        <v>6</v>
      </c>
      <c r="D85" s="59" t="s">
        <v>7</v>
      </c>
      <c r="E85" s="30">
        <v>4000</v>
      </c>
    </row>
    <row r="86" spans="1:5" ht="19.5" customHeight="1">
      <c r="A86" s="26" t="s">
        <v>49</v>
      </c>
      <c r="B86" s="27" t="s">
        <v>71</v>
      </c>
      <c r="C86" s="28" t="s">
        <v>45</v>
      </c>
      <c r="D86" s="5" t="s">
        <v>46</v>
      </c>
      <c r="E86" s="30">
        <v>3000</v>
      </c>
    </row>
    <row r="87" spans="1:5" ht="19.5" customHeight="1" thickBot="1">
      <c r="A87" s="43" t="s">
        <v>49</v>
      </c>
      <c r="B87" s="44" t="s">
        <v>71</v>
      </c>
      <c r="C87" s="45" t="s">
        <v>53</v>
      </c>
      <c r="D87" s="6" t="s">
        <v>54</v>
      </c>
      <c r="E87" s="47">
        <v>11310</v>
      </c>
    </row>
    <row r="88" spans="1:5" ht="19.5" customHeight="1" thickBot="1" thickTop="1">
      <c r="A88" s="22" t="s">
        <v>49</v>
      </c>
      <c r="B88" s="23" t="s">
        <v>193</v>
      </c>
      <c r="C88" s="23"/>
      <c r="D88" s="1" t="s">
        <v>194</v>
      </c>
      <c r="E88" s="25">
        <f>SUM(E89)</f>
        <v>5000</v>
      </c>
    </row>
    <row r="89" spans="1:5" ht="19.5" customHeight="1" thickBot="1" thickTop="1">
      <c r="A89" s="60" t="s">
        <v>49</v>
      </c>
      <c r="B89" s="42" t="s">
        <v>193</v>
      </c>
      <c r="C89" s="62" t="s">
        <v>10</v>
      </c>
      <c r="D89" s="112" t="s">
        <v>11</v>
      </c>
      <c r="E89" s="64">
        <v>5000</v>
      </c>
    </row>
    <row r="90" ht="33" customHeight="1" thickBot="1" thickTop="1"/>
    <row r="91" spans="1:5" ht="63" customHeight="1" thickBot="1" thickTop="1">
      <c r="A91" s="65" t="s">
        <v>73</v>
      </c>
      <c r="B91" s="121" t="s">
        <v>74</v>
      </c>
      <c r="C91" s="122"/>
      <c r="D91" s="123"/>
      <c r="E91" s="66">
        <f>SUM(E92)</f>
        <v>1470</v>
      </c>
    </row>
    <row r="92" spans="1:5" ht="31.5" customHeight="1" thickBot="1" thickTop="1">
      <c r="A92" s="22" t="s">
        <v>73</v>
      </c>
      <c r="B92" s="23" t="s">
        <v>75</v>
      </c>
      <c r="C92" s="23"/>
      <c r="D92" s="1" t="s">
        <v>76</v>
      </c>
      <c r="E92" s="25">
        <f>SUM(E93:E95)</f>
        <v>1470</v>
      </c>
    </row>
    <row r="93" spans="1:5" ht="22.5" customHeight="1" thickTop="1">
      <c r="A93" s="51" t="s">
        <v>73</v>
      </c>
      <c r="B93" s="41" t="s">
        <v>75</v>
      </c>
      <c r="C93" s="52" t="s">
        <v>41</v>
      </c>
      <c r="D93" s="5" t="s">
        <v>42</v>
      </c>
      <c r="E93" s="53">
        <v>214</v>
      </c>
    </row>
    <row r="94" spans="1:5" ht="18.75" customHeight="1">
      <c r="A94" s="54" t="s">
        <v>73</v>
      </c>
      <c r="B94" s="55" t="s">
        <v>75</v>
      </c>
      <c r="C94" s="56" t="s">
        <v>43</v>
      </c>
      <c r="D94" s="3" t="s">
        <v>44</v>
      </c>
      <c r="E94" s="58">
        <v>32</v>
      </c>
    </row>
    <row r="95" spans="1:5" ht="19.5" customHeight="1" thickBot="1">
      <c r="A95" s="60" t="s">
        <v>73</v>
      </c>
      <c r="B95" s="42" t="s">
        <v>75</v>
      </c>
      <c r="C95" s="62" t="s">
        <v>6</v>
      </c>
      <c r="D95" s="63" t="s">
        <v>7</v>
      </c>
      <c r="E95" s="64">
        <v>1224</v>
      </c>
    </row>
    <row r="96" ht="32.25" customHeight="1" thickBot="1" thickTop="1"/>
    <row r="97" spans="1:5" ht="19.5" customHeight="1" thickBot="1" thickTop="1">
      <c r="A97" s="65" t="s">
        <v>77</v>
      </c>
      <c r="B97" s="124" t="s">
        <v>78</v>
      </c>
      <c r="C97" s="125"/>
      <c r="D97" s="126"/>
      <c r="E97" s="66">
        <f>SUM(E98)</f>
        <v>500</v>
      </c>
    </row>
    <row r="98" spans="1:5" ht="19.5" customHeight="1" thickBot="1" thickTop="1">
      <c r="A98" s="22" t="s">
        <v>77</v>
      </c>
      <c r="B98" s="23" t="s">
        <v>79</v>
      </c>
      <c r="C98" s="23"/>
      <c r="D98" s="1" t="s">
        <v>80</v>
      </c>
      <c r="E98" s="25">
        <f>SUM(E99)</f>
        <v>500</v>
      </c>
    </row>
    <row r="99" spans="1:5" ht="19.5" customHeight="1" thickBot="1" thickTop="1">
      <c r="A99" s="60" t="s">
        <v>77</v>
      </c>
      <c r="B99" s="42" t="s">
        <v>79</v>
      </c>
      <c r="C99" s="62" t="s">
        <v>6</v>
      </c>
      <c r="D99" s="63" t="s">
        <v>7</v>
      </c>
      <c r="E99" s="64">
        <v>500</v>
      </c>
    </row>
    <row r="100" ht="17.25" customHeight="1" thickBot="1" thickTop="1"/>
    <row r="101" spans="1:5" ht="39.75" customHeight="1" thickBot="1" thickTop="1">
      <c r="A101" s="48" t="s">
        <v>81</v>
      </c>
      <c r="B101" s="121" t="s">
        <v>82</v>
      </c>
      <c r="C101" s="122"/>
      <c r="D101" s="123"/>
      <c r="E101" s="49">
        <f>SUM(E102,E104,E111)</f>
        <v>71300</v>
      </c>
    </row>
    <row r="102" spans="1:5" ht="19.5" customHeight="1" thickBot="1" thickTop="1">
      <c r="A102" s="22" t="s">
        <v>81</v>
      </c>
      <c r="B102" s="23" t="s">
        <v>83</v>
      </c>
      <c r="C102" s="23"/>
      <c r="D102" s="1" t="s">
        <v>84</v>
      </c>
      <c r="E102" s="25">
        <f>SUM(E103)</f>
        <v>4000</v>
      </c>
    </row>
    <row r="103" spans="1:5" ht="19.5" customHeight="1" thickBot="1" thickTop="1">
      <c r="A103" s="36" t="s">
        <v>81</v>
      </c>
      <c r="B103" s="37" t="s">
        <v>83</v>
      </c>
      <c r="C103" s="38" t="s">
        <v>4</v>
      </c>
      <c r="D103" s="68" t="s">
        <v>5</v>
      </c>
      <c r="E103" s="39">
        <v>4000</v>
      </c>
    </row>
    <row r="104" spans="1:5" ht="19.5" customHeight="1" thickBot="1" thickTop="1">
      <c r="A104" s="22" t="s">
        <v>81</v>
      </c>
      <c r="B104" s="23" t="s">
        <v>85</v>
      </c>
      <c r="C104" s="23"/>
      <c r="D104" s="1" t="s">
        <v>86</v>
      </c>
      <c r="E104" s="25">
        <f>SUM(E105:E110)</f>
        <v>66600</v>
      </c>
    </row>
    <row r="105" spans="1:5" ht="19.5" customHeight="1" thickTop="1">
      <c r="A105" s="26" t="s">
        <v>81</v>
      </c>
      <c r="B105" s="27" t="s">
        <v>85</v>
      </c>
      <c r="C105" s="28" t="s">
        <v>59</v>
      </c>
      <c r="D105" s="67" t="s">
        <v>60</v>
      </c>
      <c r="E105" s="30">
        <v>7000</v>
      </c>
    </row>
    <row r="106" spans="1:5" ht="19.5" customHeight="1">
      <c r="A106" s="54" t="s">
        <v>81</v>
      </c>
      <c r="B106" s="55" t="s">
        <v>85</v>
      </c>
      <c r="C106" s="56" t="s">
        <v>4</v>
      </c>
      <c r="D106" s="67" t="s">
        <v>5</v>
      </c>
      <c r="E106" s="58">
        <v>26700</v>
      </c>
    </row>
    <row r="107" spans="1:5" ht="19.5" customHeight="1">
      <c r="A107" s="54" t="s">
        <v>81</v>
      </c>
      <c r="B107" s="55" t="s">
        <v>85</v>
      </c>
      <c r="C107" s="56" t="s">
        <v>65</v>
      </c>
      <c r="D107" s="5" t="s">
        <v>66</v>
      </c>
      <c r="E107" s="58">
        <v>8500</v>
      </c>
    </row>
    <row r="108" spans="1:5" ht="19.5" customHeight="1">
      <c r="A108" s="54" t="s">
        <v>81</v>
      </c>
      <c r="B108" s="55" t="s">
        <v>85</v>
      </c>
      <c r="C108" s="56" t="s">
        <v>6</v>
      </c>
      <c r="D108" s="57" t="s">
        <v>7</v>
      </c>
      <c r="E108" s="58">
        <v>8800</v>
      </c>
    </row>
    <row r="109" spans="1:5" ht="19.5" customHeight="1">
      <c r="A109" s="54" t="s">
        <v>81</v>
      </c>
      <c r="B109" s="55" t="s">
        <v>85</v>
      </c>
      <c r="C109" s="56" t="s">
        <v>53</v>
      </c>
      <c r="D109" s="5" t="s">
        <v>54</v>
      </c>
      <c r="E109" s="58">
        <v>5600</v>
      </c>
    </row>
    <row r="110" spans="1:5" ht="19.5" customHeight="1" thickBot="1">
      <c r="A110" s="43" t="s">
        <v>81</v>
      </c>
      <c r="B110" s="44" t="s">
        <v>85</v>
      </c>
      <c r="C110" s="45" t="s">
        <v>10</v>
      </c>
      <c r="D110" s="46" t="s">
        <v>11</v>
      </c>
      <c r="E110" s="47">
        <v>10000</v>
      </c>
    </row>
    <row r="111" spans="1:5" ht="19.5" customHeight="1" thickBot="1" thickTop="1">
      <c r="A111" s="22" t="s">
        <v>81</v>
      </c>
      <c r="B111" s="23" t="s">
        <v>87</v>
      </c>
      <c r="C111" s="23"/>
      <c r="D111" s="1" t="s">
        <v>88</v>
      </c>
      <c r="E111" s="25">
        <v>700</v>
      </c>
    </row>
    <row r="112" spans="1:5" ht="19.5" customHeight="1" thickBot="1" thickTop="1">
      <c r="A112" s="60" t="s">
        <v>81</v>
      </c>
      <c r="B112" s="42" t="s">
        <v>87</v>
      </c>
      <c r="C112" s="62" t="s">
        <v>4</v>
      </c>
      <c r="D112" s="70" t="s">
        <v>5</v>
      </c>
      <c r="E112" s="64">
        <v>700</v>
      </c>
    </row>
    <row r="113" ht="16.5" customHeight="1" thickBot="1" thickTop="1"/>
    <row r="114" spans="1:5" ht="19.5" customHeight="1" thickBot="1" thickTop="1">
      <c r="A114" s="65" t="s">
        <v>89</v>
      </c>
      <c r="B114" s="121" t="s">
        <v>90</v>
      </c>
      <c r="C114" s="122"/>
      <c r="D114" s="123"/>
      <c r="E114" s="66">
        <f>SUM(E115,)</f>
        <v>71743</v>
      </c>
    </row>
    <row r="115" spans="1:5" ht="31.5" customHeight="1" thickBot="1" thickTop="1">
      <c r="A115" s="22" t="s">
        <v>89</v>
      </c>
      <c r="B115" s="23" t="s">
        <v>91</v>
      </c>
      <c r="C115" s="23"/>
      <c r="D115" s="10" t="s">
        <v>92</v>
      </c>
      <c r="E115" s="25">
        <f>SUM(E116)</f>
        <v>71743</v>
      </c>
    </row>
    <row r="116" spans="1:5" ht="35.25" customHeight="1" thickBot="1" thickTop="1">
      <c r="A116" s="50" t="s">
        <v>89</v>
      </c>
      <c r="B116" s="61" t="s">
        <v>91</v>
      </c>
      <c r="C116" s="23" t="s">
        <v>93</v>
      </c>
      <c r="D116" s="11" t="s">
        <v>169</v>
      </c>
      <c r="E116" s="25">
        <v>71743</v>
      </c>
    </row>
    <row r="117" ht="12" customHeight="1" thickBot="1" thickTop="1"/>
    <row r="118" spans="1:5" ht="19.5" customHeight="1" thickBot="1" thickTop="1">
      <c r="A118" s="65" t="s">
        <v>94</v>
      </c>
      <c r="B118" s="121" t="s">
        <v>95</v>
      </c>
      <c r="C118" s="122"/>
      <c r="D118" s="123"/>
      <c r="E118" s="66">
        <f>SUM(E119,E121)</f>
        <v>185734</v>
      </c>
    </row>
    <row r="119" spans="1:5" ht="19.5" customHeight="1" thickBot="1" thickTop="1">
      <c r="A119" s="22" t="s">
        <v>94</v>
      </c>
      <c r="B119" s="23" t="s">
        <v>96</v>
      </c>
      <c r="C119" s="23"/>
      <c r="D119" s="84" t="s">
        <v>97</v>
      </c>
      <c r="E119" s="25">
        <f>SUM(E120:E120)</f>
        <v>5000</v>
      </c>
    </row>
    <row r="120" spans="1:5" ht="33" customHeight="1" thickBot="1" thickTop="1">
      <c r="A120" s="36" t="s">
        <v>94</v>
      </c>
      <c r="B120" s="37" t="s">
        <v>96</v>
      </c>
      <c r="C120" s="38" t="s">
        <v>172</v>
      </c>
      <c r="D120" s="12" t="s">
        <v>173</v>
      </c>
      <c r="E120" s="39">
        <v>5000</v>
      </c>
    </row>
    <row r="121" spans="1:5" ht="19.5" customHeight="1" thickBot="1" thickTop="1">
      <c r="A121" s="22" t="s">
        <v>94</v>
      </c>
      <c r="B121" s="23" t="s">
        <v>98</v>
      </c>
      <c r="C121" s="23"/>
      <c r="D121" s="10" t="s">
        <v>99</v>
      </c>
      <c r="E121" s="25">
        <f>SUM(E122)</f>
        <v>180734</v>
      </c>
    </row>
    <row r="122" spans="1:5" ht="19.5" customHeight="1" thickBot="1" thickTop="1">
      <c r="A122" s="50" t="s">
        <v>94</v>
      </c>
      <c r="B122" s="61" t="s">
        <v>98</v>
      </c>
      <c r="C122" s="23" t="s">
        <v>100</v>
      </c>
      <c r="D122" s="11" t="s">
        <v>101</v>
      </c>
      <c r="E122" s="47">
        <v>180734</v>
      </c>
    </row>
    <row r="123" ht="15" customHeight="1" thickBot="1" thickTop="1"/>
    <row r="124" spans="1:5" ht="19.5" customHeight="1" thickBot="1" thickTop="1">
      <c r="A124" s="65" t="s">
        <v>102</v>
      </c>
      <c r="B124" s="121" t="s">
        <v>103</v>
      </c>
      <c r="C124" s="122"/>
      <c r="D124" s="123"/>
      <c r="E124" s="66">
        <f>SUM(E125,E140,E150,E152,E154)</f>
        <v>4424632</v>
      </c>
    </row>
    <row r="125" spans="1:5" ht="19.5" customHeight="1" thickBot="1" thickTop="1">
      <c r="A125" s="22" t="s">
        <v>102</v>
      </c>
      <c r="B125" s="23" t="s">
        <v>104</v>
      </c>
      <c r="C125" s="23"/>
      <c r="D125" s="1" t="s">
        <v>105</v>
      </c>
      <c r="E125" s="25">
        <f>SUM(E126:E139)</f>
        <v>3484291</v>
      </c>
    </row>
    <row r="126" spans="1:5" ht="40.5" customHeight="1" thickTop="1">
      <c r="A126" s="26" t="s">
        <v>102</v>
      </c>
      <c r="B126" s="27" t="s">
        <v>104</v>
      </c>
      <c r="C126" s="28" t="s">
        <v>38</v>
      </c>
      <c r="D126" s="3" t="s">
        <v>195</v>
      </c>
      <c r="E126" s="30">
        <v>175096</v>
      </c>
    </row>
    <row r="127" spans="1:5" ht="19.5" customHeight="1">
      <c r="A127" s="54" t="s">
        <v>102</v>
      </c>
      <c r="B127" s="55" t="s">
        <v>104</v>
      </c>
      <c r="C127" s="56" t="s">
        <v>39</v>
      </c>
      <c r="D127" s="5" t="s">
        <v>40</v>
      </c>
      <c r="E127" s="58">
        <v>2016829</v>
      </c>
    </row>
    <row r="128" spans="1:5" ht="19.5" customHeight="1">
      <c r="A128" s="26" t="s">
        <v>102</v>
      </c>
      <c r="B128" s="27" t="s">
        <v>104</v>
      </c>
      <c r="C128" s="28" t="s">
        <v>63</v>
      </c>
      <c r="D128" s="3" t="s">
        <v>64</v>
      </c>
      <c r="E128" s="30">
        <v>167100</v>
      </c>
    </row>
    <row r="129" spans="1:5" ht="19.5" customHeight="1">
      <c r="A129" s="54" t="s">
        <v>102</v>
      </c>
      <c r="B129" s="55" t="s">
        <v>104</v>
      </c>
      <c r="C129" s="56" t="s">
        <v>41</v>
      </c>
      <c r="D129" s="4" t="s">
        <v>42</v>
      </c>
      <c r="E129" s="58">
        <v>415537</v>
      </c>
    </row>
    <row r="130" spans="1:5" ht="19.5" customHeight="1">
      <c r="A130" s="54" t="s">
        <v>102</v>
      </c>
      <c r="B130" s="55" t="s">
        <v>104</v>
      </c>
      <c r="C130" s="56" t="s">
        <v>43</v>
      </c>
      <c r="D130" s="5" t="s">
        <v>44</v>
      </c>
      <c r="E130" s="58">
        <v>56717</v>
      </c>
    </row>
    <row r="131" spans="1:5" ht="19.5" customHeight="1">
      <c r="A131" s="26" t="s">
        <v>102</v>
      </c>
      <c r="B131" s="27" t="s">
        <v>104</v>
      </c>
      <c r="C131" s="28" t="s">
        <v>4</v>
      </c>
      <c r="D131" s="67" t="s">
        <v>5</v>
      </c>
      <c r="E131" s="30">
        <v>199000</v>
      </c>
    </row>
    <row r="132" spans="1:5" ht="19.5" customHeight="1">
      <c r="A132" s="26" t="s">
        <v>102</v>
      </c>
      <c r="B132" s="27" t="s">
        <v>104</v>
      </c>
      <c r="C132" s="28" t="s">
        <v>106</v>
      </c>
      <c r="D132" s="3" t="s">
        <v>107</v>
      </c>
      <c r="E132" s="30">
        <v>8000</v>
      </c>
    </row>
    <row r="133" spans="1:5" ht="19.5" customHeight="1">
      <c r="A133" s="54" t="s">
        <v>102</v>
      </c>
      <c r="B133" s="55" t="s">
        <v>104</v>
      </c>
      <c r="C133" s="56" t="s">
        <v>65</v>
      </c>
      <c r="D133" s="5" t="s">
        <v>66</v>
      </c>
      <c r="E133" s="58">
        <v>78000</v>
      </c>
    </row>
    <row r="134" spans="1:5" ht="19.5" customHeight="1">
      <c r="A134" s="31" t="s">
        <v>102</v>
      </c>
      <c r="B134" s="32" t="s">
        <v>104</v>
      </c>
      <c r="C134" s="33" t="s">
        <v>6</v>
      </c>
      <c r="D134" s="59" t="s">
        <v>7</v>
      </c>
      <c r="E134" s="35">
        <v>182942</v>
      </c>
    </row>
    <row r="135" spans="1:5" ht="19.5" customHeight="1" thickBot="1">
      <c r="A135" s="43" t="s">
        <v>102</v>
      </c>
      <c r="B135" s="44" t="s">
        <v>104</v>
      </c>
      <c r="C135" s="45" t="s">
        <v>45</v>
      </c>
      <c r="D135" s="6" t="s">
        <v>46</v>
      </c>
      <c r="E135" s="47">
        <v>12300</v>
      </c>
    </row>
    <row r="136" spans="1:5" ht="19.5" customHeight="1" thickBot="1" thickTop="1">
      <c r="A136" s="120"/>
      <c r="B136" s="120"/>
      <c r="C136" s="113"/>
      <c r="D136" s="119"/>
      <c r="E136" s="115"/>
    </row>
    <row r="137" spans="1:5" ht="19.5" customHeight="1" thickTop="1">
      <c r="A137" s="51" t="s">
        <v>102</v>
      </c>
      <c r="B137" s="41" t="s">
        <v>104</v>
      </c>
      <c r="C137" s="52" t="s">
        <v>53</v>
      </c>
      <c r="D137" s="8" t="s">
        <v>54</v>
      </c>
      <c r="E137" s="53">
        <v>15600</v>
      </c>
    </row>
    <row r="138" spans="1:5" ht="19.5" customHeight="1">
      <c r="A138" s="54" t="s">
        <v>102</v>
      </c>
      <c r="B138" s="55" t="s">
        <v>104</v>
      </c>
      <c r="C138" s="33" t="s">
        <v>47</v>
      </c>
      <c r="D138" s="4" t="s">
        <v>48</v>
      </c>
      <c r="E138" s="35">
        <v>127170</v>
      </c>
    </row>
    <row r="139" spans="1:5" ht="19.5" customHeight="1" thickBot="1">
      <c r="A139" s="54" t="s">
        <v>102</v>
      </c>
      <c r="B139" s="55" t="s">
        <v>104</v>
      </c>
      <c r="C139" s="33" t="s">
        <v>10</v>
      </c>
      <c r="D139" s="59" t="s">
        <v>11</v>
      </c>
      <c r="E139" s="35">
        <v>30000</v>
      </c>
    </row>
    <row r="140" spans="1:5" ht="19.5" customHeight="1" thickBot="1" thickTop="1">
      <c r="A140" s="22" t="s">
        <v>102</v>
      </c>
      <c r="B140" s="23" t="s">
        <v>108</v>
      </c>
      <c r="C140" s="23"/>
      <c r="D140" s="1" t="s">
        <v>170</v>
      </c>
      <c r="E140" s="25">
        <f>SUM(E141:E149)</f>
        <v>430497</v>
      </c>
    </row>
    <row r="141" spans="1:5" ht="34.5" customHeight="1" thickTop="1">
      <c r="A141" s="26" t="s">
        <v>102</v>
      </c>
      <c r="B141" s="27" t="s">
        <v>108</v>
      </c>
      <c r="C141" s="28" t="s">
        <v>38</v>
      </c>
      <c r="D141" s="3" t="s">
        <v>195</v>
      </c>
      <c r="E141" s="30">
        <v>28050</v>
      </c>
    </row>
    <row r="142" spans="1:5" ht="19.5" customHeight="1">
      <c r="A142" s="54" t="s">
        <v>102</v>
      </c>
      <c r="B142" s="55" t="s">
        <v>108</v>
      </c>
      <c r="C142" s="56" t="s">
        <v>39</v>
      </c>
      <c r="D142" s="4" t="s">
        <v>40</v>
      </c>
      <c r="E142" s="58">
        <v>282932</v>
      </c>
    </row>
    <row r="143" spans="1:5" ht="19.5" customHeight="1">
      <c r="A143" s="54" t="s">
        <v>102</v>
      </c>
      <c r="B143" s="55" t="s">
        <v>108</v>
      </c>
      <c r="C143" s="56" t="s">
        <v>63</v>
      </c>
      <c r="D143" s="5" t="s">
        <v>64</v>
      </c>
      <c r="E143" s="58">
        <v>23130</v>
      </c>
    </row>
    <row r="144" spans="1:5" ht="19.5" customHeight="1">
      <c r="A144" s="54" t="s">
        <v>102</v>
      </c>
      <c r="B144" s="55" t="s">
        <v>108</v>
      </c>
      <c r="C144" s="56" t="s">
        <v>41</v>
      </c>
      <c r="D144" s="4" t="s">
        <v>42</v>
      </c>
      <c r="E144" s="58">
        <v>57850</v>
      </c>
    </row>
    <row r="145" spans="1:5" ht="19.5" customHeight="1">
      <c r="A145" s="54" t="s">
        <v>102</v>
      </c>
      <c r="B145" s="55" t="s">
        <v>108</v>
      </c>
      <c r="C145" s="56" t="s">
        <v>43</v>
      </c>
      <c r="D145" s="5" t="s">
        <v>44</v>
      </c>
      <c r="E145" s="58">
        <v>7895</v>
      </c>
    </row>
    <row r="146" spans="1:5" ht="19.5" customHeight="1">
      <c r="A146" s="26" t="s">
        <v>102</v>
      </c>
      <c r="B146" s="27" t="s">
        <v>108</v>
      </c>
      <c r="C146" s="28" t="s">
        <v>4</v>
      </c>
      <c r="D146" s="67" t="s">
        <v>5</v>
      </c>
      <c r="E146" s="30">
        <v>4370</v>
      </c>
    </row>
    <row r="147" spans="1:5" ht="21" customHeight="1">
      <c r="A147" s="54" t="s">
        <v>102</v>
      </c>
      <c r="B147" s="55" t="s">
        <v>108</v>
      </c>
      <c r="C147" s="56" t="s">
        <v>106</v>
      </c>
      <c r="D147" s="5" t="s">
        <v>107</v>
      </c>
      <c r="E147" s="58">
        <v>4000</v>
      </c>
    </row>
    <row r="148" spans="1:5" ht="19.5" customHeight="1">
      <c r="A148" s="54" t="s">
        <v>102</v>
      </c>
      <c r="B148" s="55" t="s">
        <v>108</v>
      </c>
      <c r="C148" s="56" t="s">
        <v>6</v>
      </c>
      <c r="D148" s="57" t="s">
        <v>7</v>
      </c>
      <c r="E148" s="58">
        <v>4760</v>
      </c>
    </row>
    <row r="149" spans="1:5" ht="19.5" customHeight="1" thickBot="1">
      <c r="A149" s="54" t="s">
        <v>102</v>
      </c>
      <c r="B149" s="55" t="s">
        <v>108</v>
      </c>
      <c r="C149" s="62" t="s">
        <v>47</v>
      </c>
      <c r="D149" s="9" t="s">
        <v>48</v>
      </c>
      <c r="E149" s="64">
        <v>17510</v>
      </c>
    </row>
    <row r="150" spans="1:5" ht="19.5" customHeight="1" thickBot="1" thickTop="1">
      <c r="A150" s="22" t="s">
        <v>102</v>
      </c>
      <c r="B150" s="23" t="s">
        <v>109</v>
      </c>
      <c r="C150" s="23"/>
      <c r="D150" s="1" t="s">
        <v>110</v>
      </c>
      <c r="E150" s="25">
        <f>SUM(E151)</f>
        <v>140000</v>
      </c>
    </row>
    <row r="151" spans="1:5" ht="57.75" customHeight="1" thickBot="1" thickTop="1">
      <c r="A151" s="50" t="s">
        <v>102</v>
      </c>
      <c r="B151" s="61" t="s">
        <v>109</v>
      </c>
      <c r="C151" s="23" t="s">
        <v>111</v>
      </c>
      <c r="D151" s="116" t="s">
        <v>112</v>
      </c>
      <c r="E151" s="25">
        <v>140000</v>
      </c>
    </row>
    <row r="152" spans="1:5" ht="19.5" customHeight="1" thickBot="1" thickTop="1">
      <c r="A152" s="22" t="s">
        <v>102</v>
      </c>
      <c r="B152" s="23" t="s">
        <v>113</v>
      </c>
      <c r="C152" s="23"/>
      <c r="D152" s="13" t="s">
        <v>114</v>
      </c>
      <c r="E152" s="25">
        <f>SUM(E153)</f>
        <v>310000</v>
      </c>
    </row>
    <row r="153" spans="1:5" ht="19.5" customHeight="1" thickBot="1" thickTop="1">
      <c r="A153" s="50" t="s">
        <v>102</v>
      </c>
      <c r="B153" s="61" t="s">
        <v>113</v>
      </c>
      <c r="C153" s="23" t="s">
        <v>6</v>
      </c>
      <c r="D153" s="70" t="s">
        <v>7</v>
      </c>
      <c r="E153" s="25">
        <v>310000</v>
      </c>
    </row>
    <row r="154" spans="1:5" ht="19.5" customHeight="1" thickBot="1" thickTop="1">
      <c r="A154" s="22" t="s">
        <v>102</v>
      </c>
      <c r="B154" s="23" t="s">
        <v>160</v>
      </c>
      <c r="C154" s="23"/>
      <c r="D154" s="1" t="s">
        <v>30</v>
      </c>
      <c r="E154" s="25">
        <f>SUM(E155:E157)</f>
        <v>59844</v>
      </c>
    </row>
    <row r="155" spans="1:5" ht="19.5" customHeight="1" thickTop="1">
      <c r="A155" s="51" t="s">
        <v>102</v>
      </c>
      <c r="B155" s="41" t="s">
        <v>160</v>
      </c>
      <c r="C155" s="52" t="s">
        <v>4</v>
      </c>
      <c r="D155" s="29" t="s">
        <v>5</v>
      </c>
      <c r="E155" s="53">
        <v>14000</v>
      </c>
    </row>
    <row r="156" spans="1:5" ht="19.5" customHeight="1">
      <c r="A156" s="36" t="s">
        <v>102</v>
      </c>
      <c r="B156" s="55" t="s">
        <v>160</v>
      </c>
      <c r="C156" s="56" t="s">
        <v>6</v>
      </c>
      <c r="D156" s="57" t="s">
        <v>7</v>
      </c>
      <c r="E156" s="58">
        <v>7000</v>
      </c>
    </row>
    <row r="157" spans="1:5" ht="19.5" customHeight="1" thickBot="1">
      <c r="A157" s="60" t="s">
        <v>102</v>
      </c>
      <c r="B157" s="42" t="s">
        <v>160</v>
      </c>
      <c r="C157" s="62" t="s">
        <v>47</v>
      </c>
      <c r="D157" s="9" t="s">
        <v>48</v>
      </c>
      <c r="E157" s="64">
        <v>38844</v>
      </c>
    </row>
    <row r="158" spans="1:5" ht="16.5" customHeight="1" thickBot="1" thickTop="1">
      <c r="A158" s="79"/>
      <c r="B158" s="79"/>
      <c r="C158" s="79"/>
      <c r="D158" s="79"/>
      <c r="E158" s="80"/>
    </row>
    <row r="159" spans="1:5" ht="19.5" customHeight="1" thickBot="1" thickTop="1">
      <c r="A159" s="65" t="s">
        <v>115</v>
      </c>
      <c r="B159" s="121" t="s">
        <v>116</v>
      </c>
      <c r="C159" s="122"/>
      <c r="D159" s="123"/>
      <c r="E159" s="66">
        <f>SUM(E160,E163)</f>
        <v>117000</v>
      </c>
    </row>
    <row r="160" spans="1:5" ht="19.5" customHeight="1" thickBot="1" thickTop="1">
      <c r="A160" s="22" t="s">
        <v>115</v>
      </c>
      <c r="B160" s="23" t="s">
        <v>117</v>
      </c>
      <c r="C160" s="23"/>
      <c r="D160" s="14" t="s">
        <v>118</v>
      </c>
      <c r="E160" s="25">
        <f>SUM(E161:E162)</f>
        <v>7000</v>
      </c>
    </row>
    <row r="161" spans="1:5" ht="19.5" customHeight="1" thickTop="1">
      <c r="A161" s="36" t="s">
        <v>115</v>
      </c>
      <c r="B161" s="37" t="s">
        <v>117</v>
      </c>
      <c r="C161" s="38" t="s">
        <v>4</v>
      </c>
      <c r="D161" s="67" t="s">
        <v>5</v>
      </c>
      <c r="E161" s="39">
        <v>5500</v>
      </c>
    </row>
    <row r="162" spans="1:5" ht="19.5" customHeight="1" thickBot="1">
      <c r="A162" s="43" t="s">
        <v>115</v>
      </c>
      <c r="B162" s="44" t="s">
        <v>117</v>
      </c>
      <c r="C162" s="45" t="s">
        <v>6</v>
      </c>
      <c r="D162" s="46" t="s">
        <v>7</v>
      </c>
      <c r="E162" s="47">
        <v>1500</v>
      </c>
    </row>
    <row r="163" spans="1:5" ht="19.5" customHeight="1" thickBot="1" thickTop="1">
      <c r="A163" s="22" t="s">
        <v>115</v>
      </c>
      <c r="B163" s="23" t="s">
        <v>119</v>
      </c>
      <c r="C163" s="23"/>
      <c r="D163" s="14" t="s">
        <v>120</v>
      </c>
      <c r="E163" s="25">
        <f>SUM(E164:E169)</f>
        <v>110000</v>
      </c>
    </row>
    <row r="164" spans="1:5" ht="64.5" customHeight="1" thickTop="1">
      <c r="A164" s="51" t="s">
        <v>115</v>
      </c>
      <c r="B164" s="41" t="s">
        <v>119</v>
      </c>
      <c r="C164" s="52" t="s">
        <v>111</v>
      </c>
      <c r="D164" s="29" t="s">
        <v>112</v>
      </c>
      <c r="E164" s="53">
        <v>6500</v>
      </c>
    </row>
    <row r="165" spans="1:5" ht="19.5" customHeight="1">
      <c r="A165" s="31" t="s">
        <v>115</v>
      </c>
      <c r="B165" s="32" t="s">
        <v>119</v>
      </c>
      <c r="C165" s="33" t="s">
        <v>59</v>
      </c>
      <c r="D165" s="67" t="s">
        <v>60</v>
      </c>
      <c r="E165" s="35">
        <v>10800</v>
      </c>
    </row>
    <row r="166" spans="1:5" ht="19.5" customHeight="1">
      <c r="A166" s="31" t="s">
        <v>115</v>
      </c>
      <c r="B166" s="32" t="s">
        <v>119</v>
      </c>
      <c r="C166" s="33" t="s">
        <v>4</v>
      </c>
      <c r="D166" s="67" t="s">
        <v>5</v>
      </c>
      <c r="E166" s="35">
        <v>23500</v>
      </c>
    </row>
    <row r="167" spans="1:5" ht="19.5" customHeight="1">
      <c r="A167" s="31" t="s">
        <v>115</v>
      </c>
      <c r="B167" s="32" t="s">
        <v>119</v>
      </c>
      <c r="C167" s="56" t="s">
        <v>106</v>
      </c>
      <c r="D167" s="5" t="s">
        <v>107</v>
      </c>
      <c r="E167" s="58">
        <v>4000</v>
      </c>
    </row>
    <row r="168" spans="1:5" ht="19.5" customHeight="1">
      <c r="A168" s="31" t="s">
        <v>115</v>
      </c>
      <c r="B168" s="32" t="s">
        <v>119</v>
      </c>
      <c r="C168" s="56" t="s">
        <v>6</v>
      </c>
      <c r="D168" s="57" t="s">
        <v>7</v>
      </c>
      <c r="E168" s="58">
        <v>64000</v>
      </c>
    </row>
    <row r="169" spans="1:7" ht="19.5" customHeight="1" thickBot="1">
      <c r="A169" s="43" t="s">
        <v>115</v>
      </c>
      <c r="B169" s="44" t="s">
        <v>119</v>
      </c>
      <c r="C169" s="45" t="s">
        <v>45</v>
      </c>
      <c r="D169" s="6" t="s">
        <v>46</v>
      </c>
      <c r="E169" s="47">
        <v>1200</v>
      </c>
      <c r="G169" s="92"/>
    </row>
    <row r="170" ht="26.25" customHeight="1" thickBot="1" thickTop="1"/>
    <row r="171" spans="1:5" ht="19.5" customHeight="1" thickBot="1" thickTop="1">
      <c r="A171" s="65" t="s">
        <v>163</v>
      </c>
      <c r="B171" s="121" t="s">
        <v>162</v>
      </c>
      <c r="C171" s="122"/>
      <c r="D171" s="123"/>
      <c r="E171" s="66">
        <f>SUM(E185,E172,E187,E189,E190,E200)</f>
        <v>2822500</v>
      </c>
    </row>
    <row r="172" spans="1:5" ht="53.25" customHeight="1" thickBot="1" thickTop="1">
      <c r="A172" s="86" t="s">
        <v>163</v>
      </c>
      <c r="B172" s="90" t="s">
        <v>184</v>
      </c>
      <c r="C172" s="90"/>
      <c r="D172" s="91" t="s">
        <v>185</v>
      </c>
      <c r="E172" s="72">
        <f>SUM(E173:E183)</f>
        <v>1440000</v>
      </c>
    </row>
    <row r="173" spans="1:5" ht="19.5" customHeight="1" thickTop="1">
      <c r="A173" s="51" t="s">
        <v>163</v>
      </c>
      <c r="B173" s="93">
        <v>85212</v>
      </c>
      <c r="C173" s="96" t="s">
        <v>127</v>
      </c>
      <c r="D173" s="97" t="s">
        <v>128</v>
      </c>
      <c r="E173" s="53">
        <v>1396800</v>
      </c>
    </row>
    <row r="174" spans="1:5" ht="19.5" customHeight="1" thickBot="1">
      <c r="A174" s="43" t="s">
        <v>163</v>
      </c>
      <c r="B174" s="95">
        <v>85212</v>
      </c>
      <c r="C174" s="104" t="s">
        <v>39</v>
      </c>
      <c r="D174" s="6" t="s">
        <v>40</v>
      </c>
      <c r="E174" s="47">
        <v>27300</v>
      </c>
    </row>
    <row r="175" spans="1:5" ht="19.5" customHeight="1" thickTop="1">
      <c r="A175" s="51" t="s">
        <v>163</v>
      </c>
      <c r="B175" s="93">
        <v>85212</v>
      </c>
      <c r="C175" s="105" t="s">
        <v>63</v>
      </c>
      <c r="D175" s="8" t="s">
        <v>64</v>
      </c>
      <c r="E175" s="53">
        <v>1800</v>
      </c>
    </row>
    <row r="176" spans="1:5" ht="19.5" customHeight="1">
      <c r="A176" s="54" t="s">
        <v>163</v>
      </c>
      <c r="B176" s="94">
        <v>85212</v>
      </c>
      <c r="C176" s="98" t="s">
        <v>41</v>
      </c>
      <c r="D176" s="5" t="s">
        <v>42</v>
      </c>
      <c r="E176" s="58">
        <v>5000</v>
      </c>
    </row>
    <row r="177" spans="1:5" ht="19.5" customHeight="1">
      <c r="A177" s="54" t="s">
        <v>163</v>
      </c>
      <c r="B177" s="94">
        <v>85212</v>
      </c>
      <c r="C177" s="98" t="s">
        <v>43</v>
      </c>
      <c r="D177" s="5" t="s">
        <v>44</v>
      </c>
      <c r="E177" s="58">
        <v>700</v>
      </c>
    </row>
    <row r="178" spans="1:5" ht="19.5" customHeight="1">
      <c r="A178" s="54" t="s">
        <v>163</v>
      </c>
      <c r="B178" s="94">
        <v>85212</v>
      </c>
      <c r="C178" s="98" t="s">
        <v>178</v>
      </c>
      <c r="D178" s="5" t="s">
        <v>179</v>
      </c>
      <c r="E178" s="58">
        <v>1600</v>
      </c>
    </row>
    <row r="179" spans="1:5" ht="19.5" customHeight="1">
      <c r="A179" s="54" t="s">
        <v>163</v>
      </c>
      <c r="B179" s="94">
        <v>85212</v>
      </c>
      <c r="C179" s="98" t="s">
        <v>4</v>
      </c>
      <c r="D179" s="99" t="s">
        <v>5</v>
      </c>
      <c r="E179" s="58">
        <v>1500</v>
      </c>
    </row>
    <row r="180" spans="1:5" ht="19.5" customHeight="1">
      <c r="A180" s="54" t="s">
        <v>163</v>
      </c>
      <c r="B180" s="94">
        <v>85212</v>
      </c>
      <c r="C180" s="98" t="s">
        <v>6</v>
      </c>
      <c r="D180" s="100" t="s">
        <v>7</v>
      </c>
      <c r="E180" s="58">
        <v>3500</v>
      </c>
    </row>
    <row r="181" spans="1:5" ht="19.5" customHeight="1">
      <c r="A181" s="54" t="s">
        <v>163</v>
      </c>
      <c r="B181" s="94">
        <v>85212</v>
      </c>
      <c r="C181" s="101" t="s">
        <v>45</v>
      </c>
      <c r="D181" s="5" t="s">
        <v>46</v>
      </c>
      <c r="E181" s="58">
        <v>200</v>
      </c>
    </row>
    <row r="182" spans="1:5" ht="19.5" customHeight="1">
      <c r="A182" s="54" t="s">
        <v>163</v>
      </c>
      <c r="B182" s="94">
        <v>85212</v>
      </c>
      <c r="C182" s="101" t="s">
        <v>53</v>
      </c>
      <c r="D182" s="5" t="s">
        <v>54</v>
      </c>
      <c r="E182" s="58">
        <v>200</v>
      </c>
    </row>
    <row r="183" spans="1:5" ht="19.5" customHeight="1" thickBot="1">
      <c r="A183" s="54" t="s">
        <v>163</v>
      </c>
      <c r="B183" s="94">
        <v>85212</v>
      </c>
      <c r="C183" s="101" t="s">
        <v>47</v>
      </c>
      <c r="D183" s="7" t="s">
        <v>48</v>
      </c>
      <c r="E183" s="47">
        <v>1400</v>
      </c>
    </row>
    <row r="184" spans="1:5" ht="50.25" customHeight="1" thickBot="1" thickTop="1">
      <c r="A184" s="22" t="s">
        <v>163</v>
      </c>
      <c r="B184" s="23" t="s">
        <v>166</v>
      </c>
      <c r="C184" s="23"/>
      <c r="D184" s="14" t="s">
        <v>123</v>
      </c>
      <c r="E184" s="25">
        <v>18000</v>
      </c>
    </row>
    <row r="185" spans="1:5" ht="19.5" customHeight="1" thickBot="1" thickTop="1">
      <c r="A185" s="36" t="s">
        <v>163</v>
      </c>
      <c r="B185" s="37" t="s">
        <v>166</v>
      </c>
      <c r="C185" s="38" t="s">
        <v>124</v>
      </c>
      <c r="D185" s="68" t="s">
        <v>125</v>
      </c>
      <c r="E185" s="39">
        <v>18000</v>
      </c>
    </row>
    <row r="186" spans="1:5" ht="32.25" customHeight="1" thickBot="1" thickTop="1">
      <c r="A186" s="22" t="s">
        <v>163</v>
      </c>
      <c r="B186" s="23" t="s">
        <v>167</v>
      </c>
      <c r="C186" s="23"/>
      <c r="D186" s="14" t="s">
        <v>126</v>
      </c>
      <c r="E186" s="25">
        <f>SUM(E187)</f>
        <v>539800</v>
      </c>
    </row>
    <row r="187" spans="1:5" ht="19.5" customHeight="1" thickBot="1" thickTop="1">
      <c r="A187" s="36" t="s">
        <v>163</v>
      </c>
      <c r="B187" s="37" t="s">
        <v>167</v>
      </c>
      <c r="C187" s="38" t="s">
        <v>127</v>
      </c>
      <c r="D187" s="12" t="s">
        <v>128</v>
      </c>
      <c r="E187" s="39">
        <v>539800</v>
      </c>
    </row>
    <row r="188" spans="1:5" ht="19.5" customHeight="1" thickBot="1" thickTop="1">
      <c r="A188" s="22" t="s">
        <v>163</v>
      </c>
      <c r="B188" s="23" t="s">
        <v>168</v>
      </c>
      <c r="C188" s="23"/>
      <c r="D188" s="10" t="s">
        <v>129</v>
      </c>
      <c r="E188" s="25">
        <f>SUM(E189)</f>
        <v>350000</v>
      </c>
    </row>
    <row r="189" spans="1:5" ht="19.5" customHeight="1" thickBot="1" thickTop="1">
      <c r="A189" s="50" t="s">
        <v>163</v>
      </c>
      <c r="B189" s="61" t="s">
        <v>168</v>
      </c>
      <c r="C189" s="23" t="s">
        <v>127</v>
      </c>
      <c r="D189" s="11" t="s">
        <v>128</v>
      </c>
      <c r="E189" s="25">
        <v>350000</v>
      </c>
    </row>
    <row r="190" spans="1:5" ht="19.5" customHeight="1" thickBot="1" thickTop="1">
      <c r="A190" s="22" t="s">
        <v>163</v>
      </c>
      <c r="B190" s="23" t="s">
        <v>164</v>
      </c>
      <c r="C190" s="23"/>
      <c r="D190" s="10" t="s">
        <v>130</v>
      </c>
      <c r="E190" s="25">
        <f>SUM(E191:E199)</f>
        <v>308700</v>
      </c>
    </row>
    <row r="191" spans="1:5" ht="19.5" customHeight="1" thickTop="1">
      <c r="A191" s="36" t="s">
        <v>163</v>
      </c>
      <c r="B191" s="37" t="s">
        <v>164</v>
      </c>
      <c r="C191" s="38" t="s">
        <v>39</v>
      </c>
      <c r="D191" s="4" t="s">
        <v>40</v>
      </c>
      <c r="E191" s="39">
        <v>217200</v>
      </c>
    </row>
    <row r="192" spans="1:5" ht="19.5" customHeight="1">
      <c r="A192" s="54" t="s">
        <v>163</v>
      </c>
      <c r="B192" s="55" t="s">
        <v>164</v>
      </c>
      <c r="C192" s="56" t="s">
        <v>63</v>
      </c>
      <c r="D192" s="5" t="s">
        <v>64</v>
      </c>
      <c r="E192" s="58">
        <v>18100</v>
      </c>
    </row>
    <row r="193" spans="1:5" ht="19.5" customHeight="1">
      <c r="A193" s="54" t="s">
        <v>163</v>
      </c>
      <c r="B193" s="55" t="s">
        <v>164</v>
      </c>
      <c r="C193" s="56" t="s">
        <v>41</v>
      </c>
      <c r="D193" s="4" t="s">
        <v>42</v>
      </c>
      <c r="E193" s="58">
        <v>42000</v>
      </c>
    </row>
    <row r="194" spans="1:5" ht="19.5" customHeight="1">
      <c r="A194" s="54" t="s">
        <v>163</v>
      </c>
      <c r="B194" s="55" t="s">
        <v>164</v>
      </c>
      <c r="C194" s="56" t="s">
        <v>43</v>
      </c>
      <c r="D194" s="5" t="s">
        <v>44</v>
      </c>
      <c r="E194" s="58">
        <v>5700</v>
      </c>
    </row>
    <row r="195" spans="1:5" ht="19.5" customHeight="1">
      <c r="A195" s="26" t="s">
        <v>163</v>
      </c>
      <c r="B195" s="27" t="s">
        <v>164</v>
      </c>
      <c r="C195" s="28" t="s">
        <v>4</v>
      </c>
      <c r="D195" s="67" t="s">
        <v>5</v>
      </c>
      <c r="E195" s="30">
        <v>8800</v>
      </c>
    </row>
    <row r="196" spans="1:5" ht="19.5" customHeight="1">
      <c r="A196" s="54" t="s">
        <v>163</v>
      </c>
      <c r="B196" s="55" t="s">
        <v>164</v>
      </c>
      <c r="C196" s="56" t="s">
        <v>6</v>
      </c>
      <c r="D196" s="57" t="s">
        <v>7</v>
      </c>
      <c r="E196" s="58">
        <v>9300</v>
      </c>
    </row>
    <row r="197" spans="1:5" ht="19.5" customHeight="1">
      <c r="A197" s="54" t="s">
        <v>163</v>
      </c>
      <c r="B197" s="55" t="s">
        <v>164</v>
      </c>
      <c r="C197" s="28" t="s">
        <v>45</v>
      </c>
      <c r="D197" s="3" t="s">
        <v>46</v>
      </c>
      <c r="E197" s="30">
        <v>700</v>
      </c>
    </row>
    <row r="198" spans="1:5" ht="19.5" customHeight="1">
      <c r="A198" s="54" t="s">
        <v>163</v>
      </c>
      <c r="B198" s="55" t="s">
        <v>164</v>
      </c>
      <c r="C198" s="56" t="s">
        <v>53</v>
      </c>
      <c r="D198" s="5" t="s">
        <v>54</v>
      </c>
      <c r="E198" s="58">
        <v>900</v>
      </c>
    </row>
    <row r="199" spans="1:5" ht="19.5" customHeight="1" thickBot="1">
      <c r="A199" s="43" t="s">
        <v>163</v>
      </c>
      <c r="B199" s="44" t="s">
        <v>164</v>
      </c>
      <c r="C199" s="45" t="s">
        <v>47</v>
      </c>
      <c r="D199" s="6" t="s">
        <v>48</v>
      </c>
      <c r="E199" s="47">
        <v>6000</v>
      </c>
    </row>
    <row r="200" spans="1:5" ht="19.5" customHeight="1" thickBot="1" thickTop="1">
      <c r="A200" s="22" t="s">
        <v>163</v>
      </c>
      <c r="B200" s="23" t="s">
        <v>165</v>
      </c>
      <c r="C200" s="23"/>
      <c r="D200" s="1" t="s">
        <v>30</v>
      </c>
      <c r="E200" s="25">
        <f>SUM(E201:E203)</f>
        <v>166000</v>
      </c>
    </row>
    <row r="201" spans="1:5" ht="19.5" customHeight="1" thickTop="1">
      <c r="A201" s="26" t="s">
        <v>163</v>
      </c>
      <c r="B201" s="27" t="s">
        <v>165</v>
      </c>
      <c r="C201" s="28" t="s">
        <v>127</v>
      </c>
      <c r="D201" s="12" t="s">
        <v>128</v>
      </c>
      <c r="E201" s="30">
        <v>160000</v>
      </c>
    </row>
    <row r="202" spans="1:5" ht="19.5" customHeight="1">
      <c r="A202" s="54" t="s">
        <v>163</v>
      </c>
      <c r="B202" s="55" t="s">
        <v>165</v>
      </c>
      <c r="C202" s="56" t="s">
        <v>4</v>
      </c>
      <c r="D202" s="57" t="s">
        <v>5</v>
      </c>
      <c r="E202" s="58">
        <v>3000</v>
      </c>
    </row>
    <row r="203" spans="1:5" ht="19.5" customHeight="1" thickBot="1">
      <c r="A203" s="43" t="s">
        <v>163</v>
      </c>
      <c r="B203" s="44" t="s">
        <v>165</v>
      </c>
      <c r="C203" s="45" t="s">
        <v>6</v>
      </c>
      <c r="D203" s="46" t="s">
        <v>7</v>
      </c>
      <c r="E203" s="47">
        <v>3000</v>
      </c>
    </row>
    <row r="204" ht="19.5" customHeight="1" thickBot="1" thickTop="1"/>
    <row r="205" spans="1:5" ht="19.5" customHeight="1" thickBot="1" thickTop="1">
      <c r="A205" s="65" t="s">
        <v>131</v>
      </c>
      <c r="B205" s="121" t="s">
        <v>132</v>
      </c>
      <c r="C205" s="122"/>
      <c r="D205" s="123"/>
      <c r="E205" s="66">
        <f>SUM(E206)</f>
        <v>47600</v>
      </c>
    </row>
    <row r="206" spans="1:5" ht="34.5" customHeight="1" thickBot="1" thickTop="1">
      <c r="A206" s="22" t="s">
        <v>131</v>
      </c>
      <c r="B206" s="23" t="s">
        <v>133</v>
      </c>
      <c r="C206" s="23"/>
      <c r="D206" s="14" t="s">
        <v>134</v>
      </c>
      <c r="E206" s="25">
        <f>SUM(E207:E207)</f>
        <v>47600</v>
      </c>
    </row>
    <row r="207" spans="1:5" ht="60.75" customHeight="1" thickBot="1" thickTop="1">
      <c r="A207" s="50" t="s">
        <v>131</v>
      </c>
      <c r="B207" s="61" t="s">
        <v>133</v>
      </c>
      <c r="C207" s="23" t="s">
        <v>121</v>
      </c>
      <c r="D207" s="70" t="s">
        <v>174</v>
      </c>
      <c r="E207" s="25">
        <v>47600</v>
      </c>
    </row>
    <row r="208" ht="16.5" customHeight="1" thickBot="1" thickTop="1"/>
    <row r="209" spans="1:5" ht="41.25" customHeight="1" thickBot="1" thickTop="1">
      <c r="A209" s="65" t="s">
        <v>135</v>
      </c>
      <c r="B209" s="121" t="s">
        <v>136</v>
      </c>
      <c r="C209" s="122"/>
      <c r="D209" s="123"/>
      <c r="E209" s="66">
        <f>SUM(E210,E212,E215,E217,E220,E222)</f>
        <v>850398</v>
      </c>
    </row>
    <row r="210" spans="1:5" ht="19.5" customHeight="1" thickBot="1" thickTop="1">
      <c r="A210" s="22" t="s">
        <v>135</v>
      </c>
      <c r="B210" s="23" t="s">
        <v>137</v>
      </c>
      <c r="C210" s="23"/>
      <c r="D210" s="14" t="s">
        <v>138</v>
      </c>
      <c r="E210" s="25">
        <f>SUM(E211:E211)</f>
        <v>536698</v>
      </c>
    </row>
    <row r="211" spans="1:5" ht="19.5" customHeight="1" thickBot="1" thickTop="1">
      <c r="A211" s="36" t="s">
        <v>135</v>
      </c>
      <c r="B211" s="37" t="s">
        <v>137</v>
      </c>
      <c r="C211" s="38" t="s">
        <v>10</v>
      </c>
      <c r="D211" s="59" t="s">
        <v>11</v>
      </c>
      <c r="E211" s="39">
        <v>536698</v>
      </c>
    </row>
    <row r="212" spans="1:5" ht="19.5" customHeight="1" thickBot="1" thickTop="1">
      <c r="A212" s="22" t="s">
        <v>135</v>
      </c>
      <c r="B212" s="23" t="s">
        <v>139</v>
      </c>
      <c r="C212" s="23"/>
      <c r="D212" s="14" t="s">
        <v>140</v>
      </c>
      <c r="E212" s="25">
        <f>SUM(E213:E214)</f>
        <v>10500</v>
      </c>
    </row>
    <row r="213" spans="1:5" ht="19.5" customHeight="1" thickTop="1">
      <c r="A213" s="26" t="s">
        <v>135</v>
      </c>
      <c r="B213" s="27" t="s">
        <v>139</v>
      </c>
      <c r="C213" s="28" t="s">
        <v>4</v>
      </c>
      <c r="D213" s="67" t="s">
        <v>5</v>
      </c>
      <c r="E213" s="30">
        <v>500</v>
      </c>
    </row>
    <row r="214" spans="1:5" ht="19.5" customHeight="1" thickBot="1">
      <c r="A214" s="31" t="s">
        <v>135</v>
      </c>
      <c r="B214" s="32" t="s">
        <v>139</v>
      </c>
      <c r="C214" s="33" t="s">
        <v>6</v>
      </c>
      <c r="D214" s="59" t="s">
        <v>7</v>
      </c>
      <c r="E214" s="35">
        <v>10000</v>
      </c>
    </row>
    <row r="215" spans="1:5" ht="19.5" customHeight="1" thickBot="1" thickTop="1">
      <c r="A215" s="22" t="s">
        <v>135</v>
      </c>
      <c r="B215" s="23" t="s">
        <v>141</v>
      </c>
      <c r="C215" s="23"/>
      <c r="D215" s="14" t="s">
        <v>142</v>
      </c>
      <c r="E215" s="25">
        <f>SUM(E216)</f>
        <v>200</v>
      </c>
    </row>
    <row r="216" spans="1:5" ht="19.5" customHeight="1" thickBot="1" thickTop="1">
      <c r="A216" s="22" t="s">
        <v>135</v>
      </c>
      <c r="B216" s="23" t="s">
        <v>141</v>
      </c>
      <c r="C216" s="23" t="s">
        <v>6</v>
      </c>
      <c r="D216" s="70" t="s">
        <v>7</v>
      </c>
      <c r="E216" s="25">
        <v>200</v>
      </c>
    </row>
    <row r="217" spans="1:5" ht="19.5" customHeight="1" thickBot="1" thickTop="1">
      <c r="A217" s="22" t="s">
        <v>135</v>
      </c>
      <c r="B217" s="23" t="s">
        <v>143</v>
      </c>
      <c r="C217" s="23"/>
      <c r="D217" s="14" t="s">
        <v>144</v>
      </c>
      <c r="E217" s="25">
        <f>SUM(E218:E219)</f>
        <v>290000</v>
      </c>
    </row>
    <row r="218" spans="1:5" ht="19.5" customHeight="1" thickTop="1">
      <c r="A218" s="51" t="s">
        <v>135</v>
      </c>
      <c r="B218" s="41" t="s">
        <v>143</v>
      </c>
      <c r="C218" s="52" t="s">
        <v>65</v>
      </c>
      <c r="D218" s="5" t="s">
        <v>66</v>
      </c>
      <c r="E218" s="53">
        <v>200000</v>
      </c>
    </row>
    <row r="219" spans="1:5" ht="19.5" customHeight="1" thickBot="1">
      <c r="A219" s="31" t="s">
        <v>135</v>
      </c>
      <c r="B219" s="32" t="s">
        <v>143</v>
      </c>
      <c r="C219" s="33" t="s">
        <v>6</v>
      </c>
      <c r="D219" s="59" t="s">
        <v>7</v>
      </c>
      <c r="E219" s="39">
        <v>90000</v>
      </c>
    </row>
    <row r="220" spans="1:5" ht="19.5" customHeight="1" thickBot="1" thickTop="1">
      <c r="A220" s="22" t="s">
        <v>135</v>
      </c>
      <c r="B220" s="23" t="s">
        <v>161</v>
      </c>
      <c r="C220" s="23"/>
      <c r="D220" s="40" t="s">
        <v>17</v>
      </c>
      <c r="E220" s="25">
        <f>SUM(E221)</f>
        <v>4000</v>
      </c>
    </row>
    <row r="221" spans="1:5" ht="19.5" customHeight="1" thickBot="1" thickTop="1">
      <c r="A221" s="60" t="s">
        <v>135</v>
      </c>
      <c r="B221" s="42" t="s">
        <v>161</v>
      </c>
      <c r="C221" s="62" t="s">
        <v>6</v>
      </c>
      <c r="D221" s="70" t="s">
        <v>7</v>
      </c>
      <c r="E221" s="64">
        <v>4000</v>
      </c>
    </row>
    <row r="222" spans="1:5" ht="19.5" customHeight="1" thickBot="1" thickTop="1">
      <c r="A222" s="22" t="s">
        <v>135</v>
      </c>
      <c r="B222" s="23" t="s">
        <v>146</v>
      </c>
      <c r="C222" s="23"/>
      <c r="D222" s="14" t="s">
        <v>18</v>
      </c>
      <c r="E222" s="25">
        <f>SUM(E223:E223)</f>
        <v>9000</v>
      </c>
    </row>
    <row r="223" spans="1:5" ht="19.5" customHeight="1" thickBot="1" thickTop="1">
      <c r="A223" s="50" t="s">
        <v>135</v>
      </c>
      <c r="B223" s="61" t="s">
        <v>146</v>
      </c>
      <c r="C223" s="23" t="s">
        <v>6</v>
      </c>
      <c r="D223" s="70" t="s">
        <v>7</v>
      </c>
      <c r="E223" s="25">
        <v>9000</v>
      </c>
    </row>
    <row r="224" ht="16.5" customHeight="1" thickBot="1" thickTop="1"/>
    <row r="225" spans="1:5" ht="19.5" customHeight="1" thickBot="1" thickTop="1">
      <c r="A225" s="65" t="s">
        <v>147</v>
      </c>
      <c r="B225" s="121" t="s">
        <v>148</v>
      </c>
      <c r="C225" s="122"/>
      <c r="D225" s="123"/>
      <c r="E225" s="66">
        <f>SUM(E226,E230,E232)</f>
        <v>151942</v>
      </c>
    </row>
    <row r="226" spans="1:5" ht="19.5" customHeight="1" thickBot="1" thickTop="1">
      <c r="A226" s="22" t="s">
        <v>147</v>
      </c>
      <c r="B226" s="23" t="s">
        <v>149</v>
      </c>
      <c r="C226" s="23"/>
      <c r="D226" s="14" t="s">
        <v>150</v>
      </c>
      <c r="E226" s="25">
        <f>SUM(E228:E229)</f>
        <v>15300</v>
      </c>
    </row>
    <row r="227" spans="1:5" ht="19.5" customHeight="1" thickTop="1">
      <c r="A227" s="54" t="s">
        <v>147</v>
      </c>
      <c r="B227" s="55" t="s">
        <v>149</v>
      </c>
      <c r="C227" s="56" t="s">
        <v>178</v>
      </c>
      <c r="D227" s="8" t="s">
        <v>179</v>
      </c>
      <c r="E227" s="58">
        <v>9000</v>
      </c>
    </row>
    <row r="228" spans="1:5" ht="19.5" customHeight="1">
      <c r="A228" s="36" t="s">
        <v>147</v>
      </c>
      <c r="B228" s="37" t="s">
        <v>149</v>
      </c>
      <c r="C228" s="38" t="s">
        <v>4</v>
      </c>
      <c r="D228" s="68" t="s">
        <v>5</v>
      </c>
      <c r="E228" s="39">
        <v>3800</v>
      </c>
    </row>
    <row r="229" spans="1:5" ht="19.5" customHeight="1" thickBot="1">
      <c r="A229" s="31" t="s">
        <v>147</v>
      </c>
      <c r="B229" s="32" t="s">
        <v>149</v>
      </c>
      <c r="C229" s="33" t="s">
        <v>6</v>
      </c>
      <c r="D229" s="57" t="s">
        <v>7</v>
      </c>
      <c r="E229" s="35">
        <v>11500</v>
      </c>
    </row>
    <row r="230" spans="1:5" ht="19.5" customHeight="1" thickBot="1" thickTop="1">
      <c r="A230" s="22" t="s">
        <v>147</v>
      </c>
      <c r="B230" s="23" t="s">
        <v>151</v>
      </c>
      <c r="C230" s="23"/>
      <c r="D230" s="14" t="s">
        <v>152</v>
      </c>
      <c r="E230" s="25">
        <f>SUM(E231)</f>
        <v>123242</v>
      </c>
    </row>
    <row r="231" spans="1:5" ht="33.75" customHeight="1" thickBot="1" thickTop="1">
      <c r="A231" s="36" t="s">
        <v>147</v>
      </c>
      <c r="B231" s="37" t="s">
        <v>151</v>
      </c>
      <c r="C231" s="38" t="s">
        <v>186</v>
      </c>
      <c r="D231" s="102" t="s">
        <v>187</v>
      </c>
      <c r="E231" s="39">
        <v>123242</v>
      </c>
    </row>
    <row r="232" spans="1:5" ht="19.5" customHeight="1" thickBot="1" thickTop="1">
      <c r="A232" s="22" t="s">
        <v>147</v>
      </c>
      <c r="B232" s="23" t="s">
        <v>153</v>
      </c>
      <c r="C232" s="23"/>
      <c r="D232" s="14" t="s">
        <v>154</v>
      </c>
      <c r="E232" s="25">
        <f>SUM(E233:E233)</f>
        <v>13400</v>
      </c>
    </row>
    <row r="233" spans="1:5" ht="19.5" customHeight="1" thickBot="1" thickTop="1">
      <c r="A233" s="43" t="s">
        <v>147</v>
      </c>
      <c r="B233" s="44" t="s">
        <v>153</v>
      </c>
      <c r="C233" s="45" t="s">
        <v>4</v>
      </c>
      <c r="D233" s="46" t="s">
        <v>5</v>
      </c>
      <c r="E233" s="47">
        <v>13400</v>
      </c>
    </row>
    <row r="234" spans="1:5" ht="80.25" customHeight="1" thickBot="1" thickTop="1">
      <c r="A234" s="113"/>
      <c r="B234" s="113"/>
      <c r="C234" s="113"/>
      <c r="D234" s="114"/>
      <c r="E234" s="115"/>
    </row>
    <row r="235" spans="1:5" ht="19.5" customHeight="1" thickBot="1" thickTop="1">
      <c r="A235" s="65" t="s">
        <v>157</v>
      </c>
      <c r="B235" s="121" t="s">
        <v>158</v>
      </c>
      <c r="C235" s="122"/>
      <c r="D235" s="123"/>
      <c r="E235" s="66">
        <f>SUM(E236,E244,E247,E249)</f>
        <v>126500</v>
      </c>
    </row>
    <row r="236" spans="1:5" ht="19.5" customHeight="1" thickBot="1" thickTop="1">
      <c r="A236" s="22" t="s">
        <v>157</v>
      </c>
      <c r="B236" s="23" t="s">
        <v>159</v>
      </c>
      <c r="C236" s="23"/>
      <c r="D236" s="14" t="s">
        <v>18</v>
      </c>
      <c r="E236" s="25">
        <f>SUM(E237:E243)</f>
        <v>126500</v>
      </c>
    </row>
    <row r="237" spans="1:5" ht="60" customHeight="1" thickTop="1">
      <c r="A237" s="51" t="s">
        <v>157</v>
      </c>
      <c r="B237" s="41" t="s">
        <v>159</v>
      </c>
      <c r="C237" s="52" t="s">
        <v>121</v>
      </c>
      <c r="D237" s="29" t="s">
        <v>122</v>
      </c>
      <c r="E237" s="53">
        <v>110000</v>
      </c>
    </row>
    <row r="238" spans="1:5" ht="19.5" customHeight="1">
      <c r="A238" s="36" t="s">
        <v>157</v>
      </c>
      <c r="B238" s="37" t="s">
        <v>159</v>
      </c>
      <c r="C238" s="38" t="s">
        <v>4</v>
      </c>
      <c r="D238" s="67" t="s">
        <v>5</v>
      </c>
      <c r="E238" s="39">
        <v>2000</v>
      </c>
    </row>
    <row r="239" spans="1:5" ht="19.5" customHeight="1">
      <c r="A239" s="31" t="s">
        <v>157</v>
      </c>
      <c r="B239" s="32" t="s">
        <v>159</v>
      </c>
      <c r="C239" s="33" t="s">
        <v>65</v>
      </c>
      <c r="D239" s="5" t="s">
        <v>66</v>
      </c>
      <c r="E239" s="35">
        <v>2000</v>
      </c>
    </row>
    <row r="240" spans="1:5" ht="19.5" customHeight="1">
      <c r="A240" s="31" t="s">
        <v>157</v>
      </c>
      <c r="B240" s="32" t="s">
        <v>159</v>
      </c>
      <c r="C240" s="33" t="s">
        <v>6</v>
      </c>
      <c r="D240" s="57" t="s">
        <v>7</v>
      </c>
      <c r="E240" s="35">
        <v>1500</v>
      </c>
    </row>
    <row r="241" spans="1:5" ht="19.5" customHeight="1">
      <c r="A241" s="31" t="s">
        <v>157</v>
      </c>
      <c r="B241" s="32" t="s">
        <v>159</v>
      </c>
      <c r="C241" s="33" t="s">
        <v>45</v>
      </c>
      <c r="D241" s="5" t="s">
        <v>46</v>
      </c>
      <c r="E241" s="35">
        <v>500</v>
      </c>
    </row>
    <row r="242" spans="1:5" ht="19.5" customHeight="1">
      <c r="A242" s="31" t="s">
        <v>157</v>
      </c>
      <c r="B242" s="32" t="s">
        <v>159</v>
      </c>
      <c r="C242" s="33" t="s">
        <v>53</v>
      </c>
      <c r="D242" s="5" t="s">
        <v>54</v>
      </c>
      <c r="E242" s="35">
        <v>500</v>
      </c>
    </row>
    <row r="243" spans="1:5" ht="19.5" customHeight="1" thickBot="1">
      <c r="A243" s="43" t="s">
        <v>157</v>
      </c>
      <c r="B243" s="44" t="s">
        <v>159</v>
      </c>
      <c r="C243" s="45" t="s">
        <v>10</v>
      </c>
      <c r="D243" s="63" t="s">
        <v>11</v>
      </c>
      <c r="E243" s="47">
        <v>10000</v>
      </c>
    </row>
    <row r="244" ht="27" customHeight="1" thickBot="1" thickTop="1"/>
    <row r="245" spans="1:5" ht="29.25" customHeight="1" thickBot="1" thickTop="1">
      <c r="A245" s="134" t="s">
        <v>156</v>
      </c>
      <c r="B245" s="135"/>
      <c r="C245" s="135"/>
      <c r="D245" s="73"/>
      <c r="E245" s="74">
        <f>SUM(E5,E19,E27,E44,E49,E91,E97,E101,E114,E118,E124,E159,E171,E205,E209,E225,E235)</f>
        <v>18245159</v>
      </c>
    </row>
    <row r="246" spans="1:5" ht="19.5" customHeight="1" thickBot="1" thickTop="1">
      <c r="A246" s="75"/>
      <c r="C246" s="76">
        <v>992</v>
      </c>
      <c r="D246" s="15" t="s">
        <v>155</v>
      </c>
      <c r="E246" s="77">
        <v>700768</v>
      </c>
    </row>
    <row r="247" ht="19.5" customHeight="1" thickTop="1"/>
  </sheetData>
  <mergeCells count="22">
    <mergeCell ref="A1:C1"/>
    <mergeCell ref="B205:D205"/>
    <mergeCell ref="B101:D101"/>
    <mergeCell ref="B114:D114"/>
    <mergeCell ref="B118:D118"/>
    <mergeCell ref="B124:D124"/>
    <mergeCell ref="B159:D159"/>
    <mergeCell ref="B171:D171"/>
    <mergeCell ref="B2:E2"/>
    <mergeCell ref="B49:D49"/>
    <mergeCell ref="A245:C245"/>
    <mergeCell ref="B209:D209"/>
    <mergeCell ref="B225:D225"/>
    <mergeCell ref="B235:D235"/>
    <mergeCell ref="A136:B136"/>
    <mergeCell ref="B91:D91"/>
    <mergeCell ref="B97:D97"/>
    <mergeCell ref="A3:E3"/>
    <mergeCell ref="B19:D19"/>
    <mergeCell ref="B5:D5"/>
    <mergeCell ref="B27:D27"/>
    <mergeCell ref="B44:D44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2005-01-31T06:56:49Z</cp:lastPrinted>
  <dcterms:created xsi:type="dcterms:W3CDTF">2002-11-13T09:26:52Z</dcterms:created>
  <dcterms:modified xsi:type="dcterms:W3CDTF">2005-04-07T08:09:22Z</dcterms:modified>
  <cp:category/>
  <cp:version/>
  <cp:contentType/>
  <cp:contentStatus/>
</cp:coreProperties>
</file>