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<sst xmlns="http://schemas.openxmlformats.org/spreadsheetml/2006/main" count="120" uniqueCount="54">
  <si>
    <t>Nazwa zadania</t>
  </si>
  <si>
    <t>JST</t>
  </si>
  <si>
    <t>WFOŚiGW</t>
  </si>
  <si>
    <t>UE</t>
  </si>
  <si>
    <t>Źródła finansowania</t>
  </si>
  <si>
    <t>Uwagi</t>
  </si>
  <si>
    <t>Inne</t>
  </si>
  <si>
    <t>Planowany termin realizacji</t>
  </si>
  <si>
    <t>OGÓŁEM</t>
  </si>
  <si>
    <t>Rok 2010</t>
  </si>
  <si>
    <t>Rok 2011</t>
  </si>
  <si>
    <t>Renowacja studni SUW Okmiany I wraz z wymianą pomp</t>
  </si>
  <si>
    <t>Rok 2012</t>
  </si>
  <si>
    <t>Rok 2013</t>
  </si>
  <si>
    <t>2009-2010</t>
  </si>
  <si>
    <t xml:space="preserve">Remont drogi gminnej w Niedźwiedzicach </t>
  </si>
  <si>
    <t>2010-2011</t>
  </si>
  <si>
    <t>Budowa dwóch socjalnych budynków mieszkalnych 12-to rodzinnych wraz z przyłączami: wody, kanalizacji sanitarnej i energii elektrycznej - wykonanie segmentu A, etap II</t>
  </si>
  <si>
    <t>2012-2014</t>
  </si>
  <si>
    <t>Remont świetlicy wiejskiej w Goliszowie</t>
  </si>
  <si>
    <t>Budowa sieci wodno - kanalizacyjnej dla wsi Pawlikowice etap II</t>
  </si>
  <si>
    <t>Budowa kanalizacji sanitarnej dla wsi Rokitki etap II</t>
  </si>
  <si>
    <t>2010-2012</t>
  </si>
  <si>
    <t>Budowa oczyszczalni ścieków we wsi Zamienice etap V</t>
  </si>
  <si>
    <t>Budowa chodnika we wsi Rokitki - etap I wraz z poszerzeniem jezdni drogi - etap II</t>
  </si>
  <si>
    <t>Wykonanie drogi gminnej w miejscowości Gołocin</t>
  </si>
  <si>
    <t xml:space="preserve">Budowa sieci kanalizacji sanitarnej dla wsi Budziwojów i Gołaczów etap I </t>
  </si>
  <si>
    <t>Wartość szacunkowa robót</t>
  </si>
  <si>
    <t>Budowa SUW w miejscowości Okmiany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</si>
  <si>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</si>
  <si>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tranzytu sieci wodociągowej Jerzmanowice-Czernikowice-Biała</t>
  </si>
  <si>
    <t>2011-2014</t>
  </si>
  <si>
    <t>Wieloletni Plan Inwestycyjny Gminy Chojnów na lata 2010-2014</t>
  </si>
  <si>
    <t>2011-2012</t>
  </si>
  <si>
    <t>Remont Gminnego Ośrodka Kultury i Rekreacji w Piotrowicach obejmujący wynianę okien - etap I</t>
  </si>
  <si>
    <t>Budowa kompleksu boisk sportowych w ramach programu „Moje Boisko-Orlik 2012” (boisko piłkarskie oraz boisko wielofunkcyjne wraz z zapleczem sanitarno-szatniowym) przy Zespole Szkolno - Przedszkolnym w Rokitkach</t>
  </si>
  <si>
    <t>Rok 2014</t>
  </si>
  <si>
    <t>Wartość robót w 2014 r.</t>
  </si>
  <si>
    <t>Wartość robót w 2013 r.</t>
  </si>
  <si>
    <t>Wartość robót w 2012 r.</t>
  </si>
  <si>
    <t>Wartość robót w 2011 r.</t>
  </si>
  <si>
    <t>Wartość robót w 2010 r.</t>
  </si>
  <si>
    <t>Wyposażenie boiska sportowego w zaplecze kontenerowe socjalne we wsi Budziwojów</t>
  </si>
  <si>
    <t>Remont dróg gminnych w miejscowości Osetnica oraz w miejscowości Jaroszówka</t>
  </si>
  <si>
    <t>Budowa Stacji Uzdatniania Wody w miejscowości Okmiany II</t>
  </si>
  <si>
    <t>2014-2015</t>
  </si>
  <si>
    <t xml:space="preserve">Budowa kanalizacji sanitarnej dla wsi Biała etap IV </t>
  </si>
  <si>
    <t>Budowa kanalizacji sanitarnej dla wsi Jaroszówka etap III</t>
  </si>
  <si>
    <t>2014-2016</t>
  </si>
  <si>
    <t>2013-2014</t>
  </si>
  <si>
    <t xml:space="preserve">Budowa sieci kanalizacji sanitarnej dla wsi Zamienice kolonia i Rokitki kolonia Brzozy </t>
  </si>
  <si>
    <t xml:space="preserve">Budowa sieci kanalizacji sanitarnej dla wsi Zamienice etap I </t>
  </si>
  <si>
    <t xml:space="preserve">Załacznik nr 1 do uchwały nr LVIII/317/2010     </t>
  </si>
  <si>
    <t>Rady Gminy Chojnów z dnia 27 paździrnika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</si>
</sst>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8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2" fillId="0" borderId="12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4" fontId="2" fillId="0" borderId="18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0" fillId="0" borderId="2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PageLayoutView="0" workbookViewId="0" topLeftCell="A1">
      <selection activeCell="G7" sqref="G7:J8"/>
    </sheetView>
  </sheetViews>
  <sheetFormatPr defaultColWidth="9.140625" defaultRowHeight="12.75"/>
  <cols>
    <col min="1" max="1" width="9.7109375" style="0" customWidth="1"/>
    <col min="2" max="2" width="18.421875" style="0" customWidth="1"/>
    <col min="3" max="3" width="37.00390625" style="0" customWidth="1"/>
    <col min="4" max="4" width="6.28125" style="0" customWidth="1"/>
    <col min="5" max="5" width="5.00390625" style="0" customWidth="1"/>
    <col min="6" max="6" width="12.421875" style="0" customWidth="1"/>
    <col min="7" max="7" width="11.8515625" style="0" customWidth="1"/>
    <col min="8" max="8" width="11.7109375" style="0" customWidth="1"/>
    <col min="9" max="9" width="11.00390625" style="0" customWidth="1"/>
    <col min="10" max="10" width="11.421875" style="0" customWidth="1"/>
    <col min="11" max="11" width="12.28125" style="0" customWidth="1"/>
    <col min="12" max="12" width="12.28125" style="0" bestFit="1" customWidth="1"/>
    <col min="13" max="13" width="12.7109375" style="0" bestFit="1" customWidth="1"/>
    <col min="15" max="15" width="11.7109375" style="0" bestFit="1" customWidth="1"/>
  </cols>
  <sheetData>
    <row r="1" spans="7:10" ht="12.75">
      <c r="G1" s="120" t="s">
        <v>52</v>
      </c>
      <c r="H1" s="120"/>
      <c r="I1" s="120"/>
      <c r="J1" s="120"/>
    </row>
    <row r="2" spans="7:10" ht="12.75">
      <c r="G2" s="120" t="s">
        <v>53</v>
      </c>
      <c r="H2" s="120"/>
      <c r="I2" s="120"/>
      <c r="J2" s="120"/>
    </row>
    <row r="3" spans="7:10" ht="8.25" customHeight="1">
      <c r="G3" s="9"/>
      <c r="H3" s="9"/>
      <c r="I3" s="9"/>
      <c r="J3" s="9"/>
    </row>
    <row r="4" spans="1:11" ht="15.75">
      <c r="A4" s="121" t="s">
        <v>32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2.75">
      <c r="A6" s="65" t="s">
        <v>9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2" s="2" customFormat="1" ht="12.75" customHeight="1">
      <c r="A7" s="132" t="s">
        <v>7</v>
      </c>
      <c r="B7" s="71" t="s">
        <v>0</v>
      </c>
      <c r="C7" s="72"/>
      <c r="D7" s="135" t="s">
        <v>27</v>
      </c>
      <c r="E7" s="136"/>
      <c r="F7" s="83" t="s">
        <v>41</v>
      </c>
      <c r="G7" s="71" t="s">
        <v>4</v>
      </c>
      <c r="H7" s="86"/>
      <c r="I7" s="86"/>
      <c r="J7" s="72"/>
      <c r="K7" s="90" t="s">
        <v>5</v>
      </c>
      <c r="L7" s="3"/>
    </row>
    <row r="8" spans="1:12" s="2" customFormat="1" ht="12.75" customHeight="1">
      <c r="A8" s="133"/>
      <c r="B8" s="73"/>
      <c r="C8" s="74"/>
      <c r="D8" s="137"/>
      <c r="E8" s="138"/>
      <c r="F8" s="84"/>
      <c r="G8" s="122"/>
      <c r="H8" s="123"/>
      <c r="I8" s="123"/>
      <c r="J8" s="124"/>
      <c r="K8" s="91"/>
      <c r="L8" s="3"/>
    </row>
    <row r="9" spans="1:11" s="2" customFormat="1" ht="12.75">
      <c r="A9" s="134"/>
      <c r="B9" s="75"/>
      <c r="C9" s="76"/>
      <c r="D9" s="139"/>
      <c r="E9" s="140"/>
      <c r="F9" s="85"/>
      <c r="G9" s="6" t="s">
        <v>1</v>
      </c>
      <c r="H9" s="6" t="s">
        <v>2</v>
      </c>
      <c r="I9" s="6" t="s">
        <v>3</v>
      </c>
      <c r="J9" s="6" t="s">
        <v>6</v>
      </c>
      <c r="K9" s="92"/>
    </row>
    <row r="10" spans="1:13" s="2" customFormat="1" ht="12.75" customHeight="1">
      <c r="A10" s="40" t="s">
        <v>22</v>
      </c>
      <c r="B10" s="42" t="s">
        <v>21</v>
      </c>
      <c r="C10" s="43"/>
      <c r="D10" s="46">
        <v>5800000</v>
      </c>
      <c r="E10" s="47"/>
      <c r="F10" s="50">
        <v>1500000</v>
      </c>
      <c r="G10" s="54">
        <v>540000</v>
      </c>
      <c r="H10" s="54">
        <v>960000</v>
      </c>
      <c r="I10" s="54"/>
      <c r="J10" s="52"/>
      <c r="K10" s="163"/>
      <c r="L10" s="3"/>
      <c r="M10" s="3"/>
    </row>
    <row r="11" spans="1:13" s="2" customFormat="1" ht="12.75">
      <c r="A11" s="41"/>
      <c r="B11" s="44"/>
      <c r="C11" s="45"/>
      <c r="D11" s="48"/>
      <c r="E11" s="49"/>
      <c r="F11" s="101"/>
      <c r="G11" s="64"/>
      <c r="H11" s="64"/>
      <c r="I11" s="64"/>
      <c r="J11" s="93"/>
      <c r="K11" s="164"/>
      <c r="L11" s="3"/>
      <c r="M11" s="3"/>
    </row>
    <row r="12" spans="1:13" s="5" customFormat="1" ht="12.75" customHeight="1">
      <c r="A12" s="40" t="s">
        <v>14</v>
      </c>
      <c r="B12" s="42" t="s">
        <v>20</v>
      </c>
      <c r="C12" s="43"/>
      <c r="D12" s="46">
        <v>7846790</v>
      </c>
      <c r="E12" s="47"/>
      <c r="F12" s="50">
        <v>2060000</v>
      </c>
      <c r="G12" s="54">
        <v>1560000</v>
      </c>
      <c r="H12" s="54">
        <v>500000</v>
      </c>
      <c r="I12" s="54"/>
      <c r="J12" s="56"/>
      <c r="K12" s="52"/>
      <c r="L12" s="4"/>
      <c r="M12" s="4"/>
    </row>
    <row r="13" spans="1:13" s="2" customFormat="1" ht="12.75">
      <c r="A13" s="94"/>
      <c r="B13" s="141"/>
      <c r="C13" s="142"/>
      <c r="D13" s="99"/>
      <c r="E13" s="100"/>
      <c r="F13" s="51"/>
      <c r="G13" s="55"/>
      <c r="H13" s="55"/>
      <c r="I13" s="55"/>
      <c r="J13" s="57"/>
      <c r="K13" s="53"/>
      <c r="L13" s="3"/>
      <c r="M13" s="4"/>
    </row>
    <row r="14" spans="1:13" s="2" customFormat="1" ht="12.75">
      <c r="A14" s="41"/>
      <c r="B14" s="44"/>
      <c r="C14" s="45"/>
      <c r="D14" s="48"/>
      <c r="E14" s="49"/>
      <c r="F14" s="101"/>
      <c r="G14" s="64"/>
      <c r="H14" s="64"/>
      <c r="I14" s="64"/>
      <c r="J14" s="113"/>
      <c r="K14" s="93"/>
      <c r="L14" s="3"/>
      <c r="M14" s="4"/>
    </row>
    <row r="15" spans="1:13" s="2" customFormat="1" ht="12.75" customHeight="1">
      <c r="A15" s="40">
        <v>2010</v>
      </c>
      <c r="B15" s="42" t="s">
        <v>15</v>
      </c>
      <c r="C15" s="43"/>
      <c r="D15" s="165">
        <v>857660</v>
      </c>
      <c r="E15" s="166"/>
      <c r="F15" s="169">
        <v>498000</v>
      </c>
      <c r="G15" s="148">
        <v>318000</v>
      </c>
      <c r="H15" s="148"/>
      <c r="I15" s="148"/>
      <c r="J15" s="150">
        <v>180000</v>
      </c>
      <c r="K15" s="52"/>
      <c r="L15" s="3"/>
      <c r="M15" s="4"/>
    </row>
    <row r="16" spans="1:13" s="2" customFormat="1" ht="12.75">
      <c r="A16" s="41"/>
      <c r="B16" s="44"/>
      <c r="C16" s="45"/>
      <c r="D16" s="167"/>
      <c r="E16" s="168"/>
      <c r="F16" s="170"/>
      <c r="G16" s="149"/>
      <c r="H16" s="149"/>
      <c r="I16" s="149"/>
      <c r="J16" s="151"/>
      <c r="K16" s="93"/>
      <c r="L16" s="3"/>
      <c r="M16" s="4"/>
    </row>
    <row r="17" spans="1:13" s="2" customFormat="1" ht="12.75" customHeight="1">
      <c r="A17" s="143">
        <v>2010</v>
      </c>
      <c r="B17" s="42" t="s">
        <v>24</v>
      </c>
      <c r="C17" s="43"/>
      <c r="D17" s="46">
        <v>300000</v>
      </c>
      <c r="E17" s="47"/>
      <c r="F17" s="50">
        <v>300000</v>
      </c>
      <c r="G17" s="54">
        <v>300000</v>
      </c>
      <c r="H17" s="54"/>
      <c r="I17" s="54"/>
      <c r="J17" s="114"/>
      <c r="K17" s="52"/>
      <c r="M17" s="4"/>
    </row>
    <row r="18" spans="1:13" s="2" customFormat="1" ht="12.75">
      <c r="A18" s="144"/>
      <c r="B18" s="44"/>
      <c r="C18" s="45"/>
      <c r="D18" s="48"/>
      <c r="E18" s="49"/>
      <c r="F18" s="101"/>
      <c r="G18" s="64"/>
      <c r="H18" s="64"/>
      <c r="I18" s="64"/>
      <c r="J18" s="115"/>
      <c r="K18" s="93"/>
      <c r="M18" s="4"/>
    </row>
    <row r="19" spans="1:13" s="5" customFormat="1" ht="12.75" customHeight="1">
      <c r="A19" s="40">
        <v>2010</v>
      </c>
      <c r="B19" s="42" t="s">
        <v>19</v>
      </c>
      <c r="C19" s="43"/>
      <c r="D19" s="46">
        <v>185000</v>
      </c>
      <c r="E19" s="47"/>
      <c r="F19" s="50">
        <v>134420</v>
      </c>
      <c r="G19" s="54">
        <v>53015</v>
      </c>
      <c r="H19" s="54"/>
      <c r="I19" s="54">
        <v>81405</v>
      </c>
      <c r="J19" s="52"/>
      <c r="K19" s="146"/>
      <c r="L19" s="4"/>
      <c r="M19" s="4"/>
    </row>
    <row r="20" spans="1:13" s="2" customFormat="1" ht="12.75">
      <c r="A20" s="41"/>
      <c r="B20" s="44"/>
      <c r="C20" s="45"/>
      <c r="D20" s="48"/>
      <c r="E20" s="49"/>
      <c r="F20" s="101"/>
      <c r="G20" s="64"/>
      <c r="H20" s="64"/>
      <c r="I20" s="64"/>
      <c r="J20" s="93"/>
      <c r="K20" s="147"/>
      <c r="L20" s="3"/>
      <c r="M20" s="4"/>
    </row>
    <row r="21" spans="1:13" s="5" customFormat="1" ht="12.75" customHeight="1">
      <c r="A21" s="40" t="s">
        <v>16</v>
      </c>
      <c r="B21" s="42" t="s">
        <v>17</v>
      </c>
      <c r="C21" s="43"/>
      <c r="D21" s="46">
        <v>1000000</v>
      </c>
      <c r="E21" s="47"/>
      <c r="F21" s="50">
        <v>584924</v>
      </c>
      <c r="G21" s="54">
        <v>311574</v>
      </c>
      <c r="H21" s="54"/>
      <c r="I21" s="54"/>
      <c r="J21" s="54">
        <v>273350</v>
      </c>
      <c r="K21" s="52"/>
      <c r="L21" s="4"/>
      <c r="M21" s="4"/>
    </row>
    <row r="22" spans="1:13" s="2" customFormat="1" ht="12.75">
      <c r="A22" s="94"/>
      <c r="B22" s="141"/>
      <c r="C22" s="142"/>
      <c r="D22" s="99"/>
      <c r="E22" s="100"/>
      <c r="F22" s="51"/>
      <c r="G22" s="55"/>
      <c r="H22" s="55"/>
      <c r="I22" s="55"/>
      <c r="J22" s="55"/>
      <c r="K22" s="53"/>
      <c r="M22" s="4"/>
    </row>
    <row r="23" spans="1:13" s="2" customFormat="1" ht="12.75">
      <c r="A23" s="41"/>
      <c r="B23" s="44"/>
      <c r="C23" s="45"/>
      <c r="D23" s="48"/>
      <c r="E23" s="49"/>
      <c r="F23" s="101"/>
      <c r="G23" s="64"/>
      <c r="H23" s="64"/>
      <c r="I23" s="64"/>
      <c r="J23" s="64"/>
      <c r="K23" s="93"/>
      <c r="M23" s="4"/>
    </row>
    <row r="24" spans="1:13" s="2" customFormat="1" ht="12.75" customHeight="1">
      <c r="A24" s="40">
        <v>2010</v>
      </c>
      <c r="B24" s="42" t="s">
        <v>35</v>
      </c>
      <c r="C24" s="43"/>
      <c r="D24" s="46">
        <v>1350000</v>
      </c>
      <c r="E24" s="47"/>
      <c r="F24" s="50">
        <v>1350000</v>
      </c>
      <c r="G24" s="54">
        <v>684000</v>
      </c>
      <c r="H24" s="54"/>
      <c r="I24" s="54"/>
      <c r="J24" s="114">
        <v>666000</v>
      </c>
      <c r="K24" s="52"/>
      <c r="M24" s="4"/>
    </row>
    <row r="25" spans="1:13" s="2" customFormat="1" ht="12.75" customHeight="1">
      <c r="A25" s="94"/>
      <c r="B25" s="141"/>
      <c r="C25" s="142"/>
      <c r="D25" s="99"/>
      <c r="E25" s="100"/>
      <c r="F25" s="51"/>
      <c r="G25" s="55"/>
      <c r="H25" s="55"/>
      <c r="I25" s="55"/>
      <c r="J25" s="152"/>
      <c r="K25" s="53"/>
      <c r="M25" s="4"/>
    </row>
    <row r="26" spans="1:13" s="2" customFormat="1" ht="12.75">
      <c r="A26" s="41"/>
      <c r="B26" s="44"/>
      <c r="C26" s="45"/>
      <c r="D26" s="48"/>
      <c r="E26" s="49"/>
      <c r="F26" s="101"/>
      <c r="G26" s="64"/>
      <c r="H26" s="64"/>
      <c r="I26" s="64"/>
      <c r="J26" s="115"/>
      <c r="K26" s="93"/>
      <c r="M26" s="4"/>
    </row>
    <row r="27" spans="1:13" s="5" customFormat="1" ht="12.75">
      <c r="A27" s="40">
        <v>2010</v>
      </c>
      <c r="B27" s="42" t="s">
        <v>34</v>
      </c>
      <c r="C27" s="43"/>
      <c r="D27" s="46">
        <v>550000</v>
      </c>
      <c r="E27" s="47"/>
      <c r="F27" s="50">
        <v>550000</v>
      </c>
      <c r="G27" s="54">
        <v>550000</v>
      </c>
      <c r="H27" s="54"/>
      <c r="I27" s="54"/>
      <c r="J27" s="114"/>
      <c r="K27" s="52"/>
      <c r="M27" s="4"/>
    </row>
    <row r="28" spans="1:13" s="2" customFormat="1" ht="12.75">
      <c r="A28" s="41"/>
      <c r="B28" s="44"/>
      <c r="C28" s="45"/>
      <c r="D28" s="48"/>
      <c r="E28" s="49"/>
      <c r="F28" s="101"/>
      <c r="G28" s="64"/>
      <c r="H28" s="64"/>
      <c r="I28" s="64"/>
      <c r="J28" s="115"/>
      <c r="K28" s="93"/>
      <c r="M28" s="4"/>
    </row>
    <row r="29" spans="1:13" s="2" customFormat="1" ht="12.75">
      <c r="A29" s="40">
        <v>2010</v>
      </c>
      <c r="B29" s="42" t="s">
        <v>42</v>
      </c>
      <c r="C29" s="43"/>
      <c r="D29" s="46">
        <v>80000</v>
      </c>
      <c r="E29" s="47"/>
      <c r="F29" s="50">
        <v>75602</v>
      </c>
      <c r="G29" s="54">
        <v>40606</v>
      </c>
      <c r="H29" s="54"/>
      <c r="I29" s="54"/>
      <c r="J29" s="114">
        <v>34996</v>
      </c>
      <c r="K29" s="52"/>
      <c r="M29" s="4"/>
    </row>
    <row r="30" spans="1:13" s="2" customFormat="1" ht="12.75">
      <c r="A30" s="41"/>
      <c r="B30" s="44"/>
      <c r="C30" s="45"/>
      <c r="D30" s="48"/>
      <c r="E30" s="49"/>
      <c r="F30" s="101"/>
      <c r="G30" s="64"/>
      <c r="H30" s="64"/>
      <c r="I30" s="64"/>
      <c r="J30" s="115"/>
      <c r="K30" s="93"/>
      <c r="M30" s="4"/>
    </row>
    <row r="31" spans="1:13" s="2" customFormat="1" ht="12.75">
      <c r="A31" s="40">
        <v>2010</v>
      </c>
      <c r="B31" s="42" t="s">
        <v>43</v>
      </c>
      <c r="C31" s="43"/>
      <c r="D31" s="46">
        <v>520000</v>
      </c>
      <c r="E31" s="47"/>
      <c r="F31" s="50">
        <f>SUM(G31+J31)</f>
        <v>512500</v>
      </c>
      <c r="G31" s="54">
        <v>112500</v>
      </c>
      <c r="H31" s="54"/>
      <c r="I31" s="54"/>
      <c r="J31" s="114">
        <v>400000</v>
      </c>
      <c r="K31" s="52"/>
      <c r="M31" s="4"/>
    </row>
    <row r="32" spans="1:13" s="2" customFormat="1" ht="12.75">
      <c r="A32" s="41"/>
      <c r="B32" s="44"/>
      <c r="C32" s="45"/>
      <c r="D32" s="48"/>
      <c r="E32" s="49"/>
      <c r="F32" s="101"/>
      <c r="G32" s="64"/>
      <c r="H32" s="64"/>
      <c r="I32" s="64"/>
      <c r="J32" s="115"/>
      <c r="K32" s="93"/>
      <c r="M32" s="4"/>
    </row>
    <row r="33" spans="1:13" s="2" customFormat="1" ht="12.75">
      <c r="A33" s="40">
        <v>2010</v>
      </c>
      <c r="B33" s="42" t="s">
        <v>44</v>
      </c>
      <c r="C33" s="43"/>
      <c r="D33" s="46">
        <v>142000</v>
      </c>
      <c r="E33" s="47"/>
      <c r="F33" s="50">
        <v>142000</v>
      </c>
      <c r="G33" s="54">
        <v>142000</v>
      </c>
      <c r="H33" s="54"/>
      <c r="I33" s="54"/>
      <c r="J33" s="114"/>
      <c r="K33" s="52"/>
      <c r="M33" s="4"/>
    </row>
    <row r="34" spans="1:13" s="2" customFormat="1" ht="12.75">
      <c r="A34" s="41"/>
      <c r="B34" s="44"/>
      <c r="C34" s="45"/>
      <c r="D34" s="48"/>
      <c r="E34" s="49"/>
      <c r="F34" s="101"/>
      <c r="G34" s="64"/>
      <c r="H34" s="64"/>
      <c r="I34" s="64"/>
      <c r="J34" s="115"/>
      <c r="K34" s="93"/>
      <c r="M34" s="4"/>
    </row>
    <row r="35" spans="1:13" s="2" customFormat="1" ht="12.75">
      <c r="A35" s="40" t="s">
        <v>22</v>
      </c>
      <c r="B35" s="95" t="s">
        <v>29</v>
      </c>
      <c r="C35" s="96"/>
      <c r="D35" s="46">
        <v>1000000</v>
      </c>
      <c r="E35" s="47"/>
      <c r="F35" s="50">
        <v>50000</v>
      </c>
      <c r="G35" s="54">
        <v>50000</v>
      </c>
      <c r="H35" s="54"/>
      <c r="I35" s="54"/>
      <c r="J35" s="102"/>
      <c r="K35" s="52"/>
      <c r="M35" s="4"/>
    </row>
    <row r="36" spans="1:13" s="2" customFormat="1" ht="12.75">
      <c r="A36" s="94"/>
      <c r="B36" s="97"/>
      <c r="C36" s="98"/>
      <c r="D36" s="99"/>
      <c r="E36" s="100"/>
      <c r="F36" s="51"/>
      <c r="G36" s="55"/>
      <c r="H36" s="55"/>
      <c r="I36" s="55"/>
      <c r="J36" s="103"/>
      <c r="K36" s="53"/>
      <c r="M36" s="4"/>
    </row>
    <row r="37" spans="1:13" s="2" customFormat="1" ht="12.75">
      <c r="A37" s="41"/>
      <c r="B37" s="97"/>
      <c r="C37" s="98"/>
      <c r="D37" s="48"/>
      <c r="E37" s="49"/>
      <c r="F37" s="101"/>
      <c r="G37" s="64"/>
      <c r="H37" s="64"/>
      <c r="I37" s="64"/>
      <c r="J37" s="104"/>
      <c r="K37" s="93"/>
      <c r="M37" s="4"/>
    </row>
    <row r="38" spans="1:13" s="2" customFormat="1" ht="12.75">
      <c r="A38" s="153"/>
      <c r="B38" s="153"/>
      <c r="C38" s="154"/>
      <c r="D38" s="17" t="s">
        <v>8</v>
      </c>
      <c r="E38" s="18"/>
      <c r="F38" s="116">
        <f>SUM(F10:F37)</f>
        <v>7757446</v>
      </c>
      <c r="G38" s="116">
        <f>SUM(G10:G37)</f>
        <v>4661695</v>
      </c>
      <c r="H38" s="116">
        <f>SUM(H10:H14)</f>
        <v>1460000</v>
      </c>
      <c r="I38" s="116"/>
      <c r="J38" s="116">
        <f>SUM(J10:J37)</f>
        <v>1554346</v>
      </c>
      <c r="K38" s="116"/>
      <c r="M38" s="4"/>
    </row>
    <row r="39" spans="1:13" s="2" customFormat="1" ht="12.75">
      <c r="A39" s="155"/>
      <c r="B39" s="155"/>
      <c r="C39" s="156"/>
      <c r="D39" s="19"/>
      <c r="E39" s="20"/>
      <c r="F39" s="117"/>
      <c r="G39" s="117"/>
      <c r="H39" s="117"/>
      <c r="I39" s="117"/>
      <c r="J39" s="117"/>
      <c r="K39" s="117"/>
      <c r="M39" s="3"/>
    </row>
    <row r="40" s="2" customFormat="1" ht="12.75"/>
    <row r="41" spans="9:10" s="2" customFormat="1" ht="12.75">
      <c r="I41" s="3"/>
      <c r="J41" s="3"/>
    </row>
    <row r="42" s="2" customFormat="1" ht="11.25" customHeight="1">
      <c r="G42" s="3"/>
    </row>
    <row r="43" s="2" customFormat="1" ht="11.25" customHeight="1">
      <c r="J43" s="3"/>
    </row>
    <row r="44" s="2" customFormat="1" ht="11.25" customHeight="1">
      <c r="H44" s="3"/>
    </row>
    <row r="45" s="2" customFormat="1" ht="11.25" customHeight="1"/>
    <row r="46" s="2" customFormat="1" ht="11.25" customHeight="1"/>
    <row r="47" s="2" customFormat="1" ht="13.5" customHeight="1"/>
    <row r="48" spans="1:11" s="2" customFormat="1" ht="12.75">
      <c r="A48" s="65" t="s">
        <v>10</v>
      </c>
      <c r="B48" s="66"/>
      <c r="C48" s="66"/>
      <c r="D48" s="66"/>
      <c r="E48" s="66"/>
      <c r="F48" s="66"/>
      <c r="G48" s="66"/>
      <c r="H48" s="66"/>
      <c r="I48" s="66"/>
      <c r="J48" s="66"/>
      <c r="K48" s="67"/>
    </row>
    <row r="49" spans="1:11" s="2" customFormat="1" ht="12.75" customHeight="1">
      <c r="A49" s="68" t="s">
        <v>7</v>
      </c>
      <c r="B49" s="71" t="s">
        <v>0</v>
      </c>
      <c r="C49" s="72"/>
      <c r="D49" s="77" t="s">
        <v>27</v>
      </c>
      <c r="E49" s="78"/>
      <c r="F49" s="83" t="s">
        <v>40</v>
      </c>
      <c r="G49" s="71" t="s">
        <v>4</v>
      </c>
      <c r="H49" s="86"/>
      <c r="I49" s="86"/>
      <c r="J49" s="72"/>
      <c r="K49" s="90" t="s">
        <v>5</v>
      </c>
    </row>
    <row r="50" spans="1:11" s="2" customFormat="1" ht="12.75" customHeight="1">
      <c r="A50" s="69"/>
      <c r="B50" s="73"/>
      <c r="C50" s="74"/>
      <c r="D50" s="79"/>
      <c r="E50" s="80"/>
      <c r="F50" s="84"/>
      <c r="G50" s="87"/>
      <c r="H50" s="88"/>
      <c r="I50" s="88"/>
      <c r="J50" s="89"/>
      <c r="K50" s="91"/>
    </row>
    <row r="51" spans="1:13" s="2" customFormat="1" ht="12.75">
      <c r="A51" s="70"/>
      <c r="B51" s="75"/>
      <c r="C51" s="76"/>
      <c r="D51" s="81"/>
      <c r="E51" s="82"/>
      <c r="F51" s="85"/>
      <c r="G51" s="6" t="s">
        <v>1</v>
      </c>
      <c r="H51" s="6" t="s">
        <v>2</v>
      </c>
      <c r="I51" s="6" t="s">
        <v>3</v>
      </c>
      <c r="J51" s="6" t="s">
        <v>6</v>
      </c>
      <c r="K51" s="92"/>
      <c r="M51" s="3"/>
    </row>
    <row r="52" spans="1:13" s="5" customFormat="1" ht="12.75" customHeight="1">
      <c r="A52" s="40" t="s">
        <v>22</v>
      </c>
      <c r="B52" s="42" t="s">
        <v>21</v>
      </c>
      <c r="C52" s="43"/>
      <c r="D52" s="46">
        <v>5800000</v>
      </c>
      <c r="E52" s="47"/>
      <c r="F52" s="50">
        <v>2290000</v>
      </c>
      <c r="G52" s="54">
        <f>SUM(F52-H52)</f>
        <v>964000</v>
      </c>
      <c r="H52" s="54">
        <v>1326000</v>
      </c>
      <c r="I52" s="54"/>
      <c r="J52" s="56"/>
      <c r="K52" s="56"/>
      <c r="L52" s="4"/>
      <c r="M52" s="4"/>
    </row>
    <row r="53" spans="1:13" s="2" customFormat="1" ht="12.75">
      <c r="A53" s="41"/>
      <c r="B53" s="44"/>
      <c r="C53" s="45"/>
      <c r="D53" s="48"/>
      <c r="E53" s="49"/>
      <c r="F53" s="51"/>
      <c r="G53" s="55"/>
      <c r="H53" s="55"/>
      <c r="I53" s="55"/>
      <c r="J53" s="57"/>
      <c r="K53" s="57"/>
      <c r="L53" s="3"/>
      <c r="M53" s="3"/>
    </row>
    <row r="54" spans="1:13" s="2" customFormat="1" ht="12.75">
      <c r="A54" s="29" t="s">
        <v>33</v>
      </c>
      <c r="B54" s="31" t="s">
        <v>51</v>
      </c>
      <c r="C54" s="32"/>
      <c r="D54" s="35">
        <v>5900000</v>
      </c>
      <c r="E54" s="36"/>
      <c r="F54" s="14">
        <v>2400000</v>
      </c>
      <c r="G54" s="25">
        <v>2400000</v>
      </c>
      <c r="H54" s="25"/>
      <c r="I54" s="25"/>
      <c r="J54" s="27"/>
      <c r="K54" s="111"/>
      <c r="L54" s="3"/>
      <c r="M54" s="3"/>
    </row>
    <row r="55" spans="1:13" s="2" customFormat="1" ht="12.75">
      <c r="A55" s="30"/>
      <c r="B55" s="33"/>
      <c r="C55" s="34"/>
      <c r="D55" s="37"/>
      <c r="E55" s="38"/>
      <c r="F55" s="145"/>
      <c r="G55" s="105"/>
      <c r="H55" s="105"/>
      <c r="I55" s="105"/>
      <c r="J55" s="125"/>
      <c r="K55" s="112"/>
      <c r="L55" s="3"/>
      <c r="M55" s="3"/>
    </row>
    <row r="56" spans="1:13" s="2" customFormat="1" ht="12.75">
      <c r="A56" s="40" t="s">
        <v>33</v>
      </c>
      <c r="B56" s="42" t="s">
        <v>23</v>
      </c>
      <c r="C56" s="96"/>
      <c r="D56" s="46">
        <v>6500000</v>
      </c>
      <c r="E56" s="108"/>
      <c r="F56" s="50">
        <v>3000000</v>
      </c>
      <c r="G56" s="54">
        <f>SUM(F56-H56)</f>
        <v>1200000</v>
      </c>
      <c r="H56" s="54">
        <v>1800000</v>
      </c>
      <c r="I56" s="54"/>
      <c r="J56" s="56"/>
      <c r="K56" s="118"/>
      <c r="L56" s="3"/>
      <c r="M56" s="3"/>
    </row>
    <row r="57" spans="1:13" s="2" customFormat="1" ht="12.75">
      <c r="A57" s="41"/>
      <c r="B57" s="106"/>
      <c r="C57" s="107"/>
      <c r="D57" s="109"/>
      <c r="E57" s="110"/>
      <c r="F57" s="101"/>
      <c r="G57" s="55"/>
      <c r="H57" s="55"/>
      <c r="I57" s="64"/>
      <c r="J57" s="113"/>
      <c r="K57" s="119"/>
      <c r="L57" s="3"/>
      <c r="M57" s="3"/>
    </row>
    <row r="58" spans="1:13" s="2" customFormat="1" ht="12.75">
      <c r="A58" s="40" t="s">
        <v>33</v>
      </c>
      <c r="B58" s="42" t="s">
        <v>50</v>
      </c>
      <c r="C58" s="96"/>
      <c r="D58" s="46">
        <v>1700000</v>
      </c>
      <c r="E58" s="108"/>
      <c r="F58" s="50">
        <v>700000</v>
      </c>
      <c r="G58" s="54">
        <f>SUM(F58-H58)</f>
        <v>280000</v>
      </c>
      <c r="H58" s="54">
        <f>SUM(F58*60%)</f>
        <v>420000</v>
      </c>
      <c r="I58" s="54"/>
      <c r="J58" s="56"/>
      <c r="K58" s="111"/>
      <c r="L58" s="3"/>
      <c r="M58" s="3"/>
    </row>
    <row r="59" spans="1:13" s="2" customFormat="1" ht="12.75">
      <c r="A59" s="41"/>
      <c r="B59" s="106"/>
      <c r="C59" s="107"/>
      <c r="D59" s="109"/>
      <c r="E59" s="110"/>
      <c r="F59" s="101"/>
      <c r="G59" s="55"/>
      <c r="H59" s="55"/>
      <c r="I59" s="64"/>
      <c r="J59" s="113"/>
      <c r="K59" s="112"/>
      <c r="L59" s="3"/>
      <c r="M59" s="3"/>
    </row>
    <row r="60" spans="1:13" s="2" customFormat="1" ht="12.75" customHeight="1">
      <c r="A60" s="40" t="s">
        <v>16</v>
      </c>
      <c r="B60" s="42" t="s">
        <v>17</v>
      </c>
      <c r="C60" s="43"/>
      <c r="D60" s="46">
        <v>1000000</v>
      </c>
      <c r="E60" s="47"/>
      <c r="F60" s="50">
        <v>415076</v>
      </c>
      <c r="G60" s="54">
        <v>415076</v>
      </c>
      <c r="H60" s="54"/>
      <c r="I60" s="54"/>
      <c r="J60" s="54"/>
      <c r="K60" s="52"/>
      <c r="L60" s="3"/>
      <c r="M60" s="3"/>
    </row>
    <row r="61" spans="1:13" s="2" customFormat="1" ht="12.75">
      <c r="A61" s="94"/>
      <c r="B61" s="141"/>
      <c r="C61" s="142"/>
      <c r="D61" s="99"/>
      <c r="E61" s="100"/>
      <c r="F61" s="51"/>
      <c r="G61" s="55"/>
      <c r="H61" s="55"/>
      <c r="I61" s="55"/>
      <c r="J61" s="55"/>
      <c r="K61" s="53"/>
      <c r="L61" s="3"/>
      <c r="M61" s="3"/>
    </row>
    <row r="62" spans="1:13" s="2" customFormat="1" ht="12.75">
      <c r="A62" s="41"/>
      <c r="B62" s="44"/>
      <c r="C62" s="45"/>
      <c r="D62" s="48"/>
      <c r="E62" s="49"/>
      <c r="F62" s="101"/>
      <c r="G62" s="64"/>
      <c r="H62" s="64"/>
      <c r="I62" s="64"/>
      <c r="J62" s="64"/>
      <c r="K62" s="93"/>
      <c r="L62" s="3"/>
      <c r="M62" s="3"/>
    </row>
    <row r="63" spans="1:13" s="2" customFormat="1" ht="12.75">
      <c r="A63" s="40" t="s">
        <v>31</v>
      </c>
      <c r="B63" s="42" t="s">
        <v>28</v>
      </c>
      <c r="C63" s="43"/>
      <c r="D63" s="46">
        <v>3000000</v>
      </c>
      <c r="E63" s="47"/>
      <c r="F63" s="50">
        <v>60000</v>
      </c>
      <c r="G63" s="54">
        <v>24000</v>
      </c>
      <c r="H63" s="54">
        <v>36000</v>
      </c>
      <c r="I63" s="54"/>
      <c r="J63" s="56"/>
      <c r="K63" s="52"/>
      <c r="L63" s="3"/>
      <c r="M63" s="3"/>
    </row>
    <row r="64" spans="1:13" s="2" customFormat="1" ht="12.75">
      <c r="A64" s="41"/>
      <c r="B64" s="44"/>
      <c r="C64" s="45"/>
      <c r="D64" s="48"/>
      <c r="E64" s="49"/>
      <c r="F64" s="51"/>
      <c r="G64" s="55"/>
      <c r="H64" s="55"/>
      <c r="I64" s="55"/>
      <c r="J64" s="57"/>
      <c r="K64" s="53"/>
      <c r="L64" s="3"/>
      <c r="M64" s="3"/>
    </row>
    <row r="65" spans="1:13" s="2" customFormat="1" ht="12.75">
      <c r="A65" s="40">
        <v>2011</v>
      </c>
      <c r="B65" s="42" t="s">
        <v>25</v>
      </c>
      <c r="C65" s="43"/>
      <c r="D65" s="46">
        <v>800000</v>
      </c>
      <c r="E65" s="47"/>
      <c r="F65" s="50">
        <v>640000</v>
      </c>
      <c r="G65" s="54">
        <v>520000</v>
      </c>
      <c r="H65" s="54"/>
      <c r="I65" s="54"/>
      <c r="J65" s="56">
        <v>120000</v>
      </c>
      <c r="K65" s="52"/>
      <c r="L65" s="3"/>
      <c r="M65" s="3"/>
    </row>
    <row r="66" spans="1:13" s="2" customFormat="1" ht="12.75">
      <c r="A66" s="41"/>
      <c r="B66" s="44"/>
      <c r="C66" s="45"/>
      <c r="D66" s="48"/>
      <c r="E66" s="49"/>
      <c r="F66" s="51"/>
      <c r="G66" s="55"/>
      <c r="H66" s="55"/>
      <c r="I66" s="55"/>
      <c r="J66" s="57"/>
      <c r="K66" s="53"/>
      <c r="L66" s="3"/>
      <c r="M66" s="3"/>
    </row>
    <row r="67" spans="1:11" s="2" customFormat="1" ht="12.75">
      <c r="A67" s="40" t="s">
        <v>22</v>
      </c>
      <c r="B67" s="95" t="s">
        <v>29</v>
      </c>
      <c r="C67" s="96"/>
      <c r="D67" s="46">
        <v>1000000</v>
      </c>
      <c r="E67" s="47"/>
      <c r="F67" s="50">
        <v>100000</v>
      </c>
      <c r="G67" s="54">
        <v>100000</v>
      </c>
      <c r="H67" s="54"/>
      <c r="I67" s="54"/>
      <c r="J67" s="102"/>
      <c r="K67" s="52"/>
    </row>
    <row r="68" spans="1:11" s="2" customFormat="1" ht="12.75">
      <c r="A68" s="94"/>
      <c r="B68" s="97"/>
      <c r="C68" s="98"/>
      <c r="D68" s="99"/>
      <c r="E68" s="100"/>
      <c r="F68" s="51"/>
      <c r="G68" s="55"/>
      <c r="H68" s="55"/>
      <c r="I68" s="55"/>
      <c r="J68" s="103"/>
      <c r="K68" s="53"/>
    </row>
    <row r="69" spans="1:11" s="2" customFormat="1" ht="12.75">
      <c r="A69" s="41"/>
      <c r="B69" s="97"/>
      <c r="C69" s="98"/>
      <c r="D69" s="48"/>
      <c r="E69" s="49"/>
      <c r="F69" s="101"/>
      <c r="G69" s="64"/>
      <c r="H69" s="64"/>
      <c r="I69" s="64"/>
      <c r="J69" s="104"/>
      <c r="K69" s="93"/>
    </row>
    <row r="70" spans="1:13" s="2" customFormat="1" ht="12.75">
      <c r="A70" s="153"/>
      <c r="B70" s="153"/>
      <c r="C70" s="154"/>
      <c r="D70" s="17" t="s">
        <v>8</v>
      </c>
      <c r="E70" s="18"/>
      <c r="F70" s="116">
        <f>SUM(F52:F69)</f>
        <v>9605076</v>
      </c>
      <c r="G70" s="116">
        <f>SUM(G52:G69)</f>
        <v>5903076</v>
      </c>
      <c r="H70" s="116">
        <f>SUM(H52:H69)</f>
        <v>3582000</v>
      </c>
      <c r="I70" s="116"/>
      <c r="J70" s="116">
        <f>SUM(J52:J69)</f>
        <v>120000</v>
      </c>
      <c r="K70" s="116"/>
      <c r="L70" s="3"/>
      <c r="M70" s="3"/>
    </row>
    <row r="71" spans="1:13" s="2" customFormat="1" ht="12.75">
      <c r="A71" s="155"/>
      <c r="B71" s="155"/>
      <c r="C71" s="156"/>
      <c r="D71" s="19"/>
      <c r="E71" s="20"/>
      <c r="F71" s="117"/>
      <c r="G71" s="117"/>
      <c r="H71" s="117"/>
      <c r="I71" s="117"/>
      <c r="J71" s="117"/>
      <c r="K71" s="117"/>
      <c r="L71" s="3"/>
      <c r="M71" s="3"/>
    </row>
    <row r="72" spans="12:13" s="2" customFormat="1" ht="12.75">
      <c r="L72" s="3"/>
      <c r="M72" s="3"/>
    </row>
    <row r="73" spans="7:13" s="2" customFormat="1" ht="12.75">
      <c r="G73" s="3"/>
      <c r="J73" s="3"/>
      <c r="L73" s="3"/>
      <c r="M73" s="3"/>
    </row>
    <row r="74" spans="7:13" s="2" customFormat="1" ht="12.75">
      <c r="G74" s="3"/>
      <c r="L74" s="3"/>
      <c r="M74" s="3"/>
    </row>
    <row r="75" spans="7:13" s="2" customFormat="1" ht="12.75">
      <c r="G75" s="3"/>
      <c r="L75" s="3"/>
      <c r="M75" s="3"/>
    </row>
    <row r="76" spans="7:13" s="2" customFormat="1" ht="12.75">
      <c r="G76" s="3"/>
      <c r="H76" s="3"/>
      <c r="J76" s="3"/>
      <c r="L76" s="3"/>
      <c r="M76" s="3"/>
    </row>
    <row r="77" spans="7:13" s="2" customFormat="1" ht="12.75">
      <c r="G77" s="3"/>
      <c r="H77" s="3"/>
      <c r="L77" s="3"/>
      <c r="M77" s="3"/>
    </row>
    <row r="78" spans="8:13" s="2" customFormat="1" ht="12.75">
      <c r="H78" s="3"/>
      <c r="L78" s="3"/>
      <c r="M78" s="3"/>
    </row>
    <row r="79" spans="8:13" s="2" customFormat="1" ht="12.75">
      <c r="H79" s="3"/>
      <c r="L79" s="3"/>
      <c r="M79" s="3"/>
    </row>
    <row r="80" spans="6:13" s="2" customFormat="1" ht="12.75">
      <c r="F80" s="3"/>
      <c r="H80" s="3"/>
      <c r="L80" s="3"/>
      <c r="M80" s="3"/>
    </row>
    <row r="81" spans="6:13" s="2" customFormat="1" ht="12.75">
      <c r="F81" s="3"/>
      <c r="H81" s="3"/>
      <c r="L81" s="3"/>
      <c r="M81" s="3"/>
    </row>
    <row r="82" spans="6:13" s="2" customFormat="1" ht="12.75">
      <c r="F82" s="3"/>
      <c r="L82" s="3"/>
      <c r="M82" s="3"/>
    </row>
    <row r="83" spans="6:13" s="2" customFormat="1" ht="12.75">
      <c r="F83" s="3"/>
      <c r="L83" s="3"/>
      <c r="M83" s="3"/>
    </row>
    <row r="84" spans="6:13" s="2" customFormat="1" ht="12.75">
      <c r="F84" s="3"/>
      <c r="L84" s="3"/>
      <c r="M84" s="3"/>
    </row>
    <row r="85" spans="6:13" s="2" customFormat="1" ht="12.75">
      <c r="F85" s="3"/>
      <c r="L85" s="3"/>
      <c r="M85" s="3"/>
    </row>
    <row r="86" spans="6:13" s="2" customFormat="1" ht="12.75">
      <c r="F86" s="3"/>
      <c r="L86" s="3"/>
      <c r="M86" s="3"/>
    </row>
    <row r="87" spans="6:13" s="2" customFormat="1" ht="12.75">
      <c r="F87" s="3"/>
      <c r="L87" s="3"/>
      <c r="M87" s="3"/>
    </row>
    <row r="88" spans="6:13" s="2" customFormat="1" ht="12.75">
      <c r="F88" s="3"/>
      <c r="L88" s="3"/>
      <c r="M88" s="3"/>
    </row>
    <row r="89" s="2" customFormat="1" ht="12.75"/>
    <row r="90" spans="1:11" s="2" customFormat="1" ht="12.75">
      <c r="A90" s="65" t="s">
        <v>12</v>
      </c>
      <c r="B90" s="66"/>
      <c r="C90" s="66"/>
      <c r="D90" s="66"/>
      <c r="E90" s="66"/>
      <c r="F90" s="66"/>
      <c r="G90" s="66"/>
      <c r="H90" s="66"/>
      <c r="I90" s="66"/>
      <c r="J90" s="66"/>
      <c r="K90" s="67"/>
    </row>
    <row r="91" spans="1:13" s="2" customFormat="1" ht="12.75" customHeight="1">
      <c r="A91" s="68" t="s">
        <v>7</v>
      </c>
      <c r="B91" s="71" t="s">
        <v>0</v>
      </c>
      <c r="C91" s="72"/>
      <c r="D91" s="77" t="s">
        <v>27</v>
      </c>
      <c r="E91" s="78"/>
      <c r="F91" s="83" t="s">
        <v>39</v>
      </c>
      <c r="G91" s="71" t="s">
        <v>4</v>
      </c>
      <c r="H91" s="86"/>
      <c r="I91" s="86"/>
      <c r="J91" s="72"/>
      <c r="K91" s="90" t="s">
        <v>5</v>
      </c>
      <c r="M91" s="3"/>
    </row>
    <row r="92" spans="1:13" s="2" customFormat="1" ht="12.75" customHeight="1">
      <c r="A92" s="69"/>
      <c r="B92" s="73"/>
      <c r="C92" s="74"/>
      <c r="D92" s="79"/>
      <c r="E92" s="80"/>
      <c r="F92" s="84"/>
      <c r="G92" s="87"/>
      <c r="H92" s="88"/>
      <c r="I92" s="88"/>
      <c r="J92" s="89"/>
      <c r="K92" s="91"/>
      <c r="M92" s="3"/>
    </row>
    <row r="93" spans="1:13" s="2" customFormat="1" ht="12.75">
      <c r="A93" s="70"/>
      <c r="B93" s="75"/>
      <c r="C93" s="76"/>
      <c r="D93" s="81"/>
      <c r="E93" s="82"/>
      <c r="F93" s="85"/>
      <c r="G93" s="6" t="s">
        <v>1</v>
      </c>
      <c r="H93" s="6" t="s">
        <v>2</v>
      </c>
      <c r="I93" s="6" t="s">
        <v>3</v>
      </c>
      <c r="J93" s="6" t="s">
        <v>6</v>
      </c>
      <c r="K93" s="92"/>
      <c r="M93" s="3"/>
    </row>
    <row r="94" spans="1:13" s="2" customFormat="1" ht="12.75" customHeight="1">
      <c r="A94" s="40" t="s">
        <v>22</v>
      </c>
      <c r="B94" s="42" t="s">
        <v>21</v>
      </c>
      <c r="C94" s="43"/>
      <c r="D94" s="46">
        <v>5800000</v>
      </c>
      <c r="E94" s="47"/>
      <c r="F94" s="50">
        <v>2010000</v>
      </c>
      <c r="G94" s="54">
        <f>SUM(F94-H94)</f>
        <v>859107</v>
      </c>
      <c r="H94" s="54">
        <v>1150893</v>
      </c>
      <c r="I94" s="54"/>
      <c r="J94" s="56"/>
      <c r="K94" s="56"/>
      <c r="M94" s="3"/>
    </row>
    <row r="95" spans="1:13" s="2" customFormat="1" ht="12.75" customHeight="1">
      <c r="A95" s="41"/>
      <c r="B95" s="44"/>
      <c r="C95" s="45"/>
      <c r="D95" s="48"/>
      <c r="E95" s="49"/>
      <c r="F95" s="51"/>
      <c r="G95" s="55"/>
      <c r="H95" s="55"/>
      <c r="I95" s="55"/>
      <c r="J95" s="57"/>
      <c r="K95" s="57"/>
      <c r="M95" s="3"/>
    </row>
    <row r="96" spans="1:13" s="12" customFormat="1" ht="12.75" customHeight="1">
      <c r="A96" s="40" t="s">
        <v>33</v>
      </c>
      <c r="B96" s="42" t="s">
        <v>23</v>
      </c>
      <c r="C96" s="157"/>
      <c r="D96" s="46">
        <v>6500000</v>
      </c>
      <c r="E96" s="160"/>
      <c r="F96" s="50">
        <v>3500000</v>
      </c>
      <c r="G96" s="54">
        <f>SUM(F96-H96)</f>
        <v>1400000</v>
      </c>
      <c r="H96" s="54">
        <v>2100000</v>
      </c>
      <c r="I96" s="54"/>
      <c r="J96" s="56"/>
      <c r="K96" s="118"/>
      <c r="M96" s="13"/>
    </row>
    <row r="97" spans="1:13" s="12" customFormat="1" ht="12.75" customHeight="1">
      <c r="A97" s="41"/>
      <c r="B97" s="158"/>
      <c r="C97" s="159"/>
      <c r="D97" s="161"/>
      <c r="E97" s="162"/>
      <c r="F97" s="101"/>
      <c r="G97" s="55"/>
      <c r="H97" s="55"/>
      <c r="I97" s="64"/>
      <c r="J97" s="113"/>
      <c r="K97" s="119"/>
      <c r="M97" s="13"/>
    </row>
    <row r="98" spans="1:13" s="12" customFormat="1" ht="12.75">
      <c r="A98" s="29" t="s">
        <v>33</v>
      </c>
      <c r="B98" s="31" t="s">
        <v>51</v>
      </c>
      <c r="C98" s="32"/>
      <c r="D98" s="35">
        <v>5900000</v>
      </c>
      <c r="E98" s="36"/>
      <c r="F98" s="14">
        <v>3500000</v>
      </c>
      <c r="G98" s="25">
        <f>SUM(F98)</f>
        <v>3500000</v>
      </c>
      <c r="H98" s="25"/>
      <c r="I98" s="25"/>
      <c r="J98" s="27"/>
      <c r="K98" s="111"/>
      <c r="M98" s="13"/>
    </row>
    <row r="99" spans="1:11" s="12" customFormat="1" ht="12.75">
      <c r="A99" s="30"/>
      <c r="B99" s="33"/>
      <c r="C99" s="34"/>
      <c r="D99" s="37"/>
      <c r="E99" s="38"/>
      <c r="F99" s="145"/>
      <c r="G99" s="26"/>
      <c r="H99" s="26"/>
      <c r="I99" s="26"/>
      <c r="J99" s="28"/>
      <c r="K99" s="112"/>
    </row>
    <row r="100" spans="1:13" s="12" customFormat="1" ht="12.75">
      <c r="A100" s="40" t="s">
        <v>33</v>
      </c>
      <c r="B100" s="42" t="s">
        <v>50</v>
      </c>
      <c r="C100" s="157"/>
      <c r="D100" s="46">
        <v>1700000</v>
      </c>
      <c r="E100" s="160"/>
      <c r="F100" s="50">
        <v>1000000</v>
      </c>
      <c r="G100" s="54">
        <f>SUM(F100-H100)</f>
        <v>400000</v>
      </c>
      <c r="H100" s="54">
        <f>SUM(F100*60%)</f>
        <v>600000</v>
      </c>
      <c r="I100" s="54"/>
      <c r="J100" s="56"/>
      <c r="K100" s="111"/>
      <c r="L100" s="13"/>
      <c r="M100" s="13"/>
    </row>
    <row r="101" spans="1:13" s="12" customFormat="1" ht="12.75">
      <c r="A101" s="41"/>
      <c r="B101" s="158"/>
      <c r="C101" s="159"/>
      <c r="D101" s="161"/>
      <c r="E101" s="162"/>
      <c r="F101" s="101"/>
      <c r="G101" s="55"/>
      <c r="H101" s="55"/>
      <c r="I101" s="64"/>
      <c r="J101" s="113"/>
      <c r="K101" s="112"/>
      <c r="L101" s="13"/>
      <c r="M101" s="13"/>
    </row>
    <row r="102" spans="1:11" s="2" customFormat="1" ht="12.75" customHeight="1">
      <c r="A102" s="40" t="s">
        <v>31</v>
      </c>
      <c r="B102" s="42" t="s">
        <v>28</v>
      </c>
      <c r="C102" s="43"/>
      <c r="D102" s="46">
        <v>3000000</v>
      </c>
      <c r="E102" s="47"/>
      <c r="F102" s="50">
        <v>60000</v>
      </c>
      <c r="G102" s="54">
        <v>24000</v>
      </c>
      <c r="H102" s="54">
        <v>36000</v>
      </c>
      <c r="I102" s="54"/>
      <c r="J102" s="56"/>
      <c r="K102" s="56"/>
    </row>
    <row r="103" spans="1:13" s="2" customFormat="1" ht="12.75">
      <c r="A103" s="41"/>
      <c r="B103" s="44"/>
      <c r="C103" s="45"/>
      <c r="D103" s="48"/>
      <c r="E103" s="49"/>
      <c r="F103" s="51"/>
      <c r="G103" s="55"/>
      <c r="H103" s="55"/>
      <c r="I103" s="55"/>
      <c r="J103" s="57"/>
      <c r="K103" s="53"/>
      <c r="M103" s="3"/>
    </row>
    <row r="104" spans="1:13" s="2" customFormat="1" ht="12.75">
      <c r="A104" s="40" t="s">
        <v>22</v>
      </c>
      <c r="B104" s="95" t="s">
        <v>29</v>
      </c>
      <c r="C104" s="96"/>
      <c r="D104" s="46">
        <v>1000000</v>
      </c>
      <c r="E104" s="47"/>
      <c r="F104" s="50">
        <v>850000</v>
      </c>
      <c r="G104" s="54">
        <v>350000</v>
      </c>
      <c r="H104" s="54">
        <v>500000</v>
      </c>
      <c r="I104" s="54"/>
      <c r="J104" s="102"/>
      <c r="K104" s="52"/>
      <c r="M104" s="3"/>
    </row>
    <row r="105" spans="1:13" s="2" customFormat="1" ht="12.75">
      <c r="A105" s="94"/>
      <c r="B105" s="97"/>
      <c r="C105" s="98"/>
      <c r="D105" s="99"/>
      <c r="E105" s="100"/>
      <c r="F105" s="51"/>
      <c r="G105" s="55"/>
      <c r="H105" s="55"/>
      <c r="I105" s="55"/>
      <c r="J105" s="103"/>
      <c r="K105" s="53"/>
      <c r="M105" s="3"/>
    </row>
    <row r="106" spans="1:13" s="2" customFormat="1" ht="12.75">
      <c r="A106" s="41"/>
      <c r="B106" s="97"/>
      <c r="C106" s="98"/>
      <c r="D106" s="48"/>
      <c r="E106" s="49"/>
      <c r="F106" s="101"/>
      <c r="G106" s="64"/>
      <c r="H106" s="64"/>
      <c r="I106" s="64"/>
      <c r="J106" s="104"/>
      <c r="K106" s="93"/>
      <c r="M106" s="3"/>
    </row>
    <row r="107" spans="1:13" s="2" customFormat="1" ht="12.75">
      <c r="A107" s="153"/>
      <c r="B107" s="153"/>
      <c r="C107" s="154"/>
      <c r="D107" s="17" t="s">
        <v>8</v>
      </c>
      <c r="E107" s="18"/>
      <c r="F107" s="21">
        <f>SUM(F94:F106)</f>
        <v>10920000</v>
      </c>
      <c r="G107" s="21">
        <f>SUM(G94:G106)</f>
        <v>6533107</v>
      </c>
      <c r="H107" s="21">
        <f>SUM(H94:H106)</f>
        <v>4386893</v>
      </c>
      <c r="I107" s="21"/>
      <c r="J107" s="21"/>
      <c r="K107" s="23"/>
      <c r="M107" s="3"/>
    </row>
    <row r="108" spans="1:13" s="2" customFormat="1" ht="12.75">
      <c r="A108" s="155"/>
      <c r="B108" s="155"/>
      <c r="C108" s="156"/>
      <c r="D108" s="19"/>
      <c r="E108" s="20"/>
      <c r="F108" s="22"/>
      <c r="G108" s="22"/>
      <c r="H108" s="22"/>
      <c r="I108" s="22"/>
      <c r="J108" s="22"/>
      <c r="K108" s="24"/>
      <c r="M108" s="3"/>
    </row>
    <row r="109" s="2" customFormat="1" ht="12.75"/>
    <row r="110" spans="2:7" s="2" customFormat="1" ht="7.5" customHeight="1">
      <c r="B110" s="171"/>
      <c r="C110" s="171"/>
      <c r="D110" s="171"/>
      <c r="F110" s="3"/>
      <c r="G110" s="3"/>
    </row>
    <row r="111" spans="6:8" s="2" customFormat="1" ht="12.75" hidden="1">
      <c r="F111" s="3"/>
      <c r="G111" s="3"/>
      <c r="H111" s="3"/>
    </row>
    <row r="112" spans="6:8" s="2" customFormat="1" ht="12.75">
      <c r="F112" s="3"/>
      <c r="G112" s="3"/>
      <c r="H112" s="3"/>
    </row>
    <row r="113" spans="6:7" s="2" customFormat="1" ht="12.75">
      <c r="F113" s="3"/>
      <c r="G113" s="3"/>
    </row>
    <row r="114" spans="6:7" s="2" customFormat="1" ht="12.75">
      <c r="F114" s="3"/>
      <c r="G114" s="3"/>
    </row>
    <row r="115" spans="4:9" s="2" customFormat="1" ht="12.75">
      <c r="D115" s="3"/>
      <c r="E115" s="3"/>
      <c r="F115" s="3"/>
      <c r="G115" s="3"/>
      <c r="H115" s="3"/>
      <c r="I115" s="3"/>
    </row>
    <row r="116" spans="4:9" s="2" customFormat="1" ht="12.75">
      <c r="D116" s="3"/>
      <c r="E116" s="3"/>
      <c r="F116" s="3"/>
      <c r="G116" s="3"/>
      <c r="H116" s="3"/>
      <c r="I116" s="3"/>
    </row>
    <row r="117" spans="4:9" s="2" customFormat="1" ht="12.75">
      <c r="D117" s="3"/>
      <c r="E117" s="3"/>
      <c r="F117" s="3"/>
      <c r="G117" s="3"/>
      <c r="H117" s="3"/>
      <c r="I117" s="3"/>
    </row>
    <row r="118" spans="4:9" s="2" customFormat="1" ht="12.75">
      <c r="D118" s="3"/>
      <c r="E118" s="3"/>
      <c r="F118" s="3"/>
      <c r="G118" s="3"/>
      <c r="H118" s="3"/>
      <c r="I118" s="3"/>
    </row>
    <row r="119" spans="4:9" s="2" customFormat="1" ht="12.75">
      <c r="D119" s="3"/>
      <c r="E119" s="3"/>
      <c r="F119" s="3"/>
      <c r="G119" s="3"/>
      <c r="H119" s="3"/>
      <c r="I119" s="3"/>
    </row>
    <row r="120" spans="4:8" s="2" customFormat="1" ht="12.75">
      <c r="D120" s="3"/>
      <c r="E120" s="3"/>
      <c r="F120" s="3"/>
      <c r="G120" s="3"/>
      <c r="H120" s="3"/>
    </row>
    <row r="121" spans="4:8" s="2" customFormat="1" ht="12.75">
      <c r="D121" s="3"/>
      <c r="E121" s="3"/>
      <c r="F121" s="3"/>
      <c r="G121" s="3"/>
      <c r="H121" s="3"/>
    </row>
    <row r="122" spans="4:8" s="2" customFormat="1" ht="12.75">
      <c r="D122" s="3"/>
      <c r="E122" s="3"/>
      <c r="F122" s="3"/>
      <c r="G122" s="3"/>
      <c r="H122" s="3"/>
    </row>
    <row r="123" spans="4:8" s="2" customFormat="1" ht="12.75">
      <c r="D123" s="3"/>
      <c r="E123" s="3"/>
      <c r="F123" s="3"/>
      <c r="G123" s="3"/>
      <c r="H123" s="3"/>
    </row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pans="1:11" s="2" customFormat="1" ht="12.75">
      <c r="A133" s="65" t="s">
        <v>13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7"/>
    </row>
    <row r="134" spans="1:11" s="2" customFormat="1" ht="12.75" customHeight="1">
      <c r="A134" s="68" t="s">
        <v>7</v>
      </c>
      <c r="B134" s="71" t="s">
        <v>0</v>
      </c>
      <c r="C134" s="72"/>
      <c r="D134" s="77" t="s">
        <v>27</v>
      </c>
      <c r="E134" s="78"/>
      <c r="F134" s="83" t="s">
        <v>38</v>
      </c>
      <c r="G134" s="71" t="s">
        <v>4</v>
      </c>
      <c r="H134" s="86"/>
      <c r="I134" s="86"/>
      <c r="J134" s="72"/>
      <c r="K134" s="90" t="s">
        <v>5</v>
      </c>
    </row>
    <row r="135" spans="1:11" s="2" customFormat="1" ht="12.75" customHeight="1">
      <c r="A135" s="69"/>
      <c r="B135" s="73"/>
      <c r="C135" s="74"/>
      <c r="D135" s="79"/>
      <c r="E135" s="80"/>
      <c r="F135" s="84"/>
      <c r="G135" s="87"/>
      <c r="H135" s="88"/>
      <c r="I135" s="88"/>
      <c r="J135" s="89"/>
      <c r="K135" s="91"/>
    </row>
    <row r="136" spans="1:13" s="2" customFormat="1" ht="12.75">
      <c r="A136" s="70"/>
      <c r="B136" s="75"/>
      <c r="C136" s="76"/>
      <c r="D136" s="81"/>
      <c r="E136" s="82"/>
      <c r="F136" s="85"/>
      <c r="G136" s="6" t="s">
        <v>1</v>
      </c>
      <c r="H136" s="6" t="s">
        <v>2</v>
      </c>
      <c r="I136" s="6" t="s">
        <v>3</v>
      </c>
      <c r="J136" s="6" t="s">
        <v>6</v>
      </c>
      <c r="K136" s="92"/>
      <c r="M136" s="3"/>
    </row>
    <row r="137" spans="1:11" s="2" customFormat="1" ht="12.75" customHeight="1">
      <c r="A137" s="29" t="s">
        <v>49</v>
      </c>
      <c r="B137" s="31" t="s">
        <v>26</v>
      </c>
      <c r="C137" s="32"/>
      <c r="D137" s="126">
        <v>3500000</v>
      </c>
      <c r="E137" s="127"/>
      <c r="F137" s="130">
        <v>2600000</v>
      </c>
      <c r="G137" s="25">
        <f>SUM(F137-H137)</f>
        <v>1040000</v>
      </c>
      <c r="H137" s="25">
        <f>SUM(F137*60%)</f>
        <v>1560000</v>
      </c>
      <c r="I137" s="25"/>
      <c r="J137" s="25"/>
      <c r="K137" s="15"/>
    </row>
    <row r="138" spans="1:14" s="2" customFormat="1" ht="12.75">
      <c r="A138" s="30"/>
      <c r="B138" s="33"/>
      <c r="C138" s="34"/>
      <c r="D138" s="128"/>
      <c r="E138" s="129"/>
      <c r="F138" s="131"/>
      <c r="G138" s="26"/>
      <c r="H138" s="26"/>
      <c r="I138" s="26"/>
      <c r="J138" s="26"/>
      <c r="K138" s="16"/>
      <c r="M138" s="3"/>
      <c r="N138" s="3"/>
    </row>
    <row r="139" spans="1:11" s="2" customFormat="1" ht="12.75" customHeight="1">
      <c r="A139" s="40">
        <v>2013</v>
      </c>
      <c r="B139" s="42" t="s">
        <v>11</v>
      </c>
      <c r="C139" s="43"/>
      <c r="D139" s="46">
        <v>55000</v>
      </c>
      <c r="E139" s="47"/>
      <c r="F139" s="50">
        <f>SUM(G139:I140)</f>
        <v>55000</v>
      </c>
      <c r="G139" s="54">
        <v>15000</v>
      </c>
      <c r="H139" s="54">
        <v>40000</v>
      </c>
      <c r="I139" s="54"/>
      <c r="J139" s="54"/>
      <c r="K139" s="52"/>
    </row>
    <row r="140" spans="1:13" s="2" customFormat="1" ht="12.75">
      <c r="A140" s="41"/>
      <c r="B140" s="44"/>
      <c r="C140" s="45"/>
      <c r="D140" s="48"/>
      <c r="E140" s="49"/>
      <c r="F140" s="101"/>
      <c r="G140" s="64"/>
      <c r="H140" s="64"/>
      <c r="I140" s="64"/>
      <c r="J140" s="64"/>
      <c r="K140" s="93"/>
      <c r="M140" s="3"/>
    </row>
    <row r="141" spans="1:11" s="2" customFormat="1" ht="12.75">
      <c r="A141" s="40" t="s">
        <v>31</v>
      </c>
      <c r="B141" s="42" t="s">
        <v>28</v>
      </c>
      <c r="C141" s="43"/>
      <c r="D141" s="46">
        <v>3000000</v>
      </c>
      <c r="E141" s="47"/>
      <c r="F141" s="50">
        <v>1440000</v>
      </c>
      <c r="G141" s="54">
        <f>SUM(F141-H141)</f>
        <v>576000</v>
      </c>
      <c r="H141" s="54">
        <v>864000</v>
      </c>
      <c r="I141" s="54"/>
      <c r="J141" s="56"/>
      <c r="K141" s="52"/>
    </row>
    <row r="142" spans="1:11" s="2" customFormat="1" ht="12.75">
      <c r="A142" s="41"/>
      <c r="B142" s="44"/>
      <c r="C142" s="45"/>
      <c r="D142" s="48"/>
      <c r="E142" s="49"/>
      <c r="F142" s="51"/>
      <c r="G142" s="55"/>
      <c r="H142" s="55"/>
      <c r="I142" s="55"/>
      <c r="J142" s="57"/>
      <c r="K142" s="53"/>
    </row>
    <row r="143" spans="1:11" s="2" customFormat="1" ht="12.75">
      <c r="A143" s="40">
        <v>2013</v>
      </c>
      <c r="B143" s="42" t="s">
        <v>30</v>
      </c>
      <c r="C143" s="43"/>
      <c r="D143" s="46">
        <v>250000</v>
      </c>
      <c r="E143" s="47"/>
      <c r="F143" s="50">
        <v>250000</v>
      </c>
      <c r="G143" s="54">
        <v>100000</v>
      </c>
      <c r="H143" s="54">
        <v>150000</v>
      </c>
      <c r="I143" s="54"/>
      <c r="J143" s="54"/>
      <c r="K143" s="52"/>
    </row>
    <row r="144" spans="1:11" s="2" customFormat="1" ht="12.75">
      <c r="A144" s="41"/>
      <c r="B144" s="44"/>
      <c r="C144" s="45"/>
      <c r="D144" s="48"/>
      <c r="E144" s="49"/>
      <c r="F144" s="101"/>
      <c r="G144" s="64"/>
      <c r="H144" s="64"/>
      <c r="I144" s="64"/>
      <c r="J144" s="64"/>
      <c r="K144" s="93"/>
    </row>
    <row r="145" spans="4:11" s="2" customFormat="1" ht="12.75">
      <c r="D145" s="17" t="s">
        <v>8</v>
      </c>
      <c r="E145" s="18"/>
      <c r="F145" s="21">
        <f>SUM(F137:F144)</f>
        <v>4345000</v>
      </c>
      <c r="G145" s="21">
        <f>SUM(G137:G144)</f>
        <v>1731000</v>
      </c>
      <c r="H145" s="21">
        <f>SUM(H137:H144)</f>
        <v>2614000</v>
      </c>
      <c r="I145" s="21"/>
      <c r="J145" s="21"/>
      <c r="K145" s="23"/>
    </row>
    <row r="146" spans="4:11" s="2" customFormat="1" ht="12.75">
      <c r="D146" s="19"/>
      <c r="E146" s="20"/>
      <c r="F146" s="22"/>
      <c r="G146" s="22"/>
      <c r="H146" s="22"/>
      <c r="I146" s="22"/>
      <c r="J146" s="22"/>
      <c r="K146" s="24"/>
    </row>
    <row r="147" s="2" customFormat="1" ht="12.75">
      <c r="M147" s="3"/>
    </row>
    <row r="148" s="2" customFormat="1" ht="12.75">
      <c r="M148" s="3"/>
    </row>
    <row r="149" spans="10:13" s="2" customFormat="1" ht="12.75">
      <c r="J149" s="3"/>
      <c r="M149" s="3"/>
    </row>
    <row r="150" spans="6:13" s="2" customFormat="1" ht="12.75">
      <c r="F150" s="3"/>
      <c r="G150" s="3"/>
      <c r="H150" s="3"/>
      <c r="I150" s="3"/>
      <c r="M150" s="3"/>
    </row>
    <row r="151" spans="6:9" s="2" customFormat="1" ht="12.75">
      <c r="F151" s="3"/>
      <c r="G151" s="3"/>
      <c r="H151" s="3"/>
      <c r="I151" s="3"/>
    </row>
    <row r="152" spans="6:13" s="2" customFormat="1" ht="12.75">
      <c r="F152" s="3"/>
      <c r="G152" s="3"/>
      <c r="H152" s="3"/>
      <c r="I152" s="3"/>
      <c r="M152" s="3"/>
    </row>
    <row r="153" spans="6:13" s="2" customFormat="1" ht="12.75">
      <c r="F153" s="3"/>
      <c r="G153" s="3"/>
      <c r="H153" s="3"/>
      <c r="I153" s="3"/>
      <c r="M153" s="3"/>
    </row>
    <row r="154" spans="6:13" s="2" customFormat="1" ht="12.75">
      <c r="F154" s="3"/>
      <c r="G154" s="3"/>
      <c r="H154" s="3"/>
      <c r="I154" s="3"/>
      <c r="M154" s="3"/>
    </row>
    <row r="155" spans="6:9" s="2" customFormat="1" ht="12.75">
      <c r="F155" s="3"/>
      <c r="G155" s="3"/>
      <c r="H155" s="3"/>
      <c r="I155" s="3"/>
    </row>
    <row r="156" spans="6:9" s="2" customFormat="1" ht="12.75">
      <c r="F156" s="3"/>
      <c r="G156" s="3"/>
      <c r="H156" s="3"/>
      <c r="I156" s="3"/>
    </row>
    <row r="157" s="2" customFormat="1" ht="12.75">
      <c r="M157" s="3"/>
    </row>
    <row r="158" s="2" customFormat="1" ht="12.75">
      <c r="M158" s="3"/>
    </row>
    <row r="159" s="2" customFormat="1" ht="12.75">
      <c r="M159" s="3"/>
    </row>
    <row r="160" spans="7:8" s="2" customFormat="1" ht="12.75">
      <c r="G160" s="3"/>
      <c r="H160" s="3"/>
    </row>
    <row r="161" s="2" customFormat="1" ht="12.75">
      <c r="M161" s="3"/>
    </row>
    <row r="162" s="2" customFormat="1" ht="12.75">
      <c r="M162" s="3"/>
    </row>
    <row r="163" s="2" customFormat="1" ht="12.75">
      <c r="M163" s="3"/>
    </row>
    <row r="164" s="2" customFormat="1" ht="12.75">
      <c r="H164" s="3"/>
    </row>
    <row r="165" s="2" customFormat="1" ht="12.75">
      <c r="H165" s="3"/>
    </row>
    <row r="166" s="2" customFormat="1" ht="12.75">
      <c r="H166" s="3"/>
    </row>
    <row r="167" s="2" customFormat="1" ht="12.75">
      <c r="H167" s="3"/>
    </row>
    <row r="168" s="2" customFormat="1" ht="12.75">
      <c r="H168" s="3"/>
    </row>
    <row r="169" s="2" customFormat="1" ht="12.75">
      <c r="H169" s="3"/>
    </row>
    <row r="170" s="2" customFormat="1" ht="12.75">
      <c r="H170" s="3"/>
    </row>
    <row r="171" s="2" customFormat="1" ht="12.75">
      <c r="H171" s="3"/>
    </row>
    <row r="172" s="2" customFormat="1" ht="12.75">
      <c r="H172" s="3"/>
    </row>
    <row r="173" spans="1:7" s="2" customFormat="1" ht="12.75">
      <c r="A173" s="7"/>
      <c r="B173" s="7"/>
      <c r="G173" s="3"/>
    </row>
    <row r="174" spans="1:2" s="2" customFormat="1" ht="12.75">
      <c r="A174" s="8"/>
      <c r="B174" s="8"/>
    </row>
    <row r="175" spans="1:11" s="2" customFormat="1" ht="12.75">
      <c r="A175" s="65" t="s">
        <v>36</v>
      </c>
      <c r="B175" s="66"/>
      <c r="C175" s="66"/>
      <c r="D175" s="66"/>
      <c r="E175" s="66"/>
      <c r="F175" s="66"/>
      <c r="G175" s="66"/>
      <c r="H175" s="66"/>
      <c r="I175" s="66"/>
      <c r="J175" s="66"/>
      <c r="K175" s="67"/>
    </row>
    <row r="176" spans="1:11" s="2" customFormat="1" ht="12.75" customHeight="1">
      <c r="A176" s="68" t="s">
        <v>7</v>
      </c>
      <c r="B176" s="71" t="s">
        <v>0</v>
      </c>
      <c r="C176" s="72"/>
      <c r="D176" s="77" t="s">
        <v>27</v>
      </c>
      <c r="E176" s="78"/>
      <c r="F176" s="83" t="s">
        <v>37</v>
      </c>
      <c r="G176" s="71" t="s">
        <v>4</v>
      </c>
      <c r="H176" s="86"/>
      <c r="I176" s="86"/>
      <c r="J176" s="72"/>
      <c r="K176" s="90" t="s">
        <v>5</v>
      </c>
    </row>
    <row r="177" spans="1:11" s="2" customFormat="1" ht="12.75" customHeight="1">
      <c r="A177" s="69"/>
      <c r="B177" s="73"/>
      <c r="C177" s="74"/>
      <c r="D177" s="79"/>
      <c r="E177" s="80"/>
      <c r="F177" s="84"/>
      <c r="G177" s="87"/>
      <c r="H177" s="88"/>
      <c r="I177" s="88"/>
      <c r="J177" s="89"/>
      <c r="K177" s="91"/>
    </row>
    <row r="178" spans="1:13" s="2" customFormat="1" ht="12.75">
      <c r="A178" s="70"/>
      <c r="B178" s="75"/>
      <c r="C178" s="76"/>
      <c r="D178" s="81"/>
      <c r="E178" s="82"/>
      <c r="F178" s="85"/>
      <c r="G178" s="6" t="s">
        <v>1</v>
      </c>
      <c r="H178" s="6" t="s">
        <v>2</v>
      </c>
      <c r="I178" s="6" t="s">
        <v>3</v>
      </c>
      <c r="J178" s="6" t="s">
        <v>6</v>
      </c>
      <c r="K178" s="92"/>
      <c r="M178" s="3"/>
    </row>
    <row r="179" spans="1:11" s="2" customFormat="1" ht="12.75" customHeight="1">
      <c r="A179" s="40" t="s">
        <v>45</v>
      </c>
      <c r="B179" s="42" t="s">
        <v>47</v>
      </c>
      <c r="C179" s="43"/>
      <c r="D179" s="58">
        <v>1900000</v>
      </c>
      <c r="E179" s="59"/>
      <c r="F179" s="21">
        <v>900000</v>
      </c>
      <c r="G179" s="54">
        <f>SUM(F179-H179)</f>
        <v>360000</v>
      </c>
      <c r="H179" s="54">
        <v>540000</v>
      </c>
      <c r="I179" s="54"/>
      <c r="J179" s="54"/>
      <c r="K179" s="62"/>
    </row>
    <row r="180" spans="1:14" s="2" customFormat="1" ht="12.75">
      <c r="A180" s="41"/>
      <c r="B180" s="44"/>
      <c r="C180" s="45"/>
      <c r="D180" s="60"/>
      <c r="E180" s="61"/>
      <c r="F180" s="22"/>
      <c r="G180" s="64"/>
      <c r="H180" s="64"/>
      <c r="I180" s="64"/>
      <c r="J180" s="64"/>
      <c r="K180" s="63"/>
      <c r="M180" s="3"/>
      <c r="N180" s="3"/>
    </row>
    <row r="181" spans="1:14" s="2" customFormat="1" ht="12.75">
      <c r="A181" s="40" t="s">
        <v>48</v>
      </c>
      <c r="B181" s="42" t="s">
        <v>46</v>
      </c>
      <c r="C181" s="43"/>
      <c r="D181" s="58">
        <v>6338000</v>
      </c>
      <c r="E181" s="59"/>
      <c r="F181" s="21">
        <v>1000000</v>
      </c>
      <c r="G181" s="54">
        <v>400000</v>
      </c>
      <c r="H181" s="54">
        <v>600000</v>
      </c>
      <c r="I181" s="54"/>
      <c r="J181" s="54"/>
      <c r="K181" s="62"/>
      <c r="M181" s="3"/>
      <c r="N181" s="3"/>
    </row>
    <row r="182" spans="1:14" s="2" customFormat="1" ht="12.75">
      <c r="A182" s="41"/>
      <c r="B182" s="44"/>
      <c r="C182" s="45"/>
      <c r="D182" s="60"/>
      <c r="E182" s="61"/>
      <c r="F182" s="22"/>
      <c r="G182" s="64"/>
      <c r="H182" s="64"/>
      <c r="I182" s="64"/>
      <c r="J182" s="64"/>
      <c r="K182" s="63"/>
      <c r="M182" s="3"/>
      <c r="N182" s="3"/>
    </row>
    <row r="183" spans="1:11" s="2" customFormat="1" ht="12.75">
      <c r="A183" s="40" t="s">
        <v>31</v>
      </c>
      <c r="B183" s="42" t="s">
        <v>28</v>
      </c>
      <c r="C183" s="43"/>
      <c r="D183" s="46">
        <v>3000000</v>
      </c>
      <c r="E183" s="47"/>
      <c r="F183" s="50">
        <v>1440000</v>
      </c>
      <c r="G183" s="54">
        <v>576000</v>
      </c>
      <c r="H183" s="54">
        <v>864000</v>
      </c>
      <c r="I183" s="54"/>
      <c r="J183" s="56"/>
      <c r="K183" s="52"/>
    </row>
    <row r="184" spans="1:11" s="2" customFormat="1" ht="12.75">
      <c r="A184" s="41"/>
      <c r="B184" s="44"/>
      <c r="C184" s="45"/>
      <c r="D184" s="48"/>
      <c r="E184" s="49"/>
      <c r="F184" s="51"/>
      <c r="G184" s="55"/>
      <c r="H184" s="55"/>
      <c r="I184" s="55"/>
      <c r="J184" s="57"/>
      <c r="K184" s="53"/>
    </row>
    <row r="185" spans="1:11" s="2" customFormat="1" ht="12.75">
      <c r="A185" s="29" t="s">
        <v>18</v>
      </c>
      <c r="B185" s="31" t="s">
        <v>26</v>
      </c>
      <c r="C185" s="32"/>
      <c r="D185" s="35">
        <v>3500000</v>
      </c>
      <c r="E185" s="36"/>
      <c r="F185" s="14">
        <v>900000</v>
      </c>
      <c r="G185" s="25">
        <f>SUM(F185-H185)</f>
        <v>360000</v>
      </c>
      <c r="H185" s="25">
        <f>SUM(F185*60%)</f>
        <v>540000</v>
      </c>
      <c r="I185" s="25"/>
      <c r="J185" s="27"/>
      <c r="K185" s="15"/>
    </row>
    <row r="186" spans="1:11" s="2" customFormat="1" ht="12.75">
      <c r="A186" s="30"/>
      <c r="B186" s="33"/>
      <c r="C186" s="34"/>
      <c r="D186" s="37"/>
      <c r="E186" s="38"/>
      <c r="F186" s="39"/>
      <c r="G186" s="26"/>
      <c r="H186" s="26"/>
      <c r="I186" s="26"/>
      <c r="J186" s="28"/>
      <c r="K186" s="16"/>
    </row>
    <row r="187" spans="4:11" s="2" customFormat="1" ht="12.75">
      <c r="D187" s="17" t="s">
        <v>8</v>
      </c>
      <c r="E187" s="18"/>
      <c r="F187" s="21">
        <f>SUM(F179:F186)</f>
        <v>4240000</v>
      </c>
      <c r="G187" s="21">
        <f>SUM(G179:G186)</f>
        <v>1696000</v>
      </c>
      <c r="H187" s="21">
        <f>SUM(H179:H186)</f>
        <v>2544000</v>
      </c>
      <c r="I187" s="21"/>
      <c r="J187" s="21"/>
      <c r="K187" s="23"/>
    </row>
    <row r="188" spans="4:11" s="2" customFormat="1" ht="12.75">
      <c r="D188" s="19"/>
      <c r="E188" s="20"/>
      <c r="F188" s="22"/>
      <c r="G188" s="22"/>
      <c r="H188" s="22"/>
      <c r="I188" s="22"/>
      <c r="J188" s="22"/>
      <c r="K188" s="24"/>
    </row>
    <row r="189" s="2" customFormat="1" ht="12.75"/>
    <row r="190" s="2" customFormat="1" ht="12.75">
      <c r="F190" s="3"/>
    </row>
    <row r="191" s="2" customFormat="1" ht="12.75" customHeight="1">
      <c r="H191" s="3"/>
    </row>
    <row r="192" spans="6:8" s="2" customFormat="1" ht="12.75">
      <c r="F192" s="3"/>
      <c r="H192" s="3"/>
    </row>
    <row r="193" spans="6:8" s="2" customFormat="1" ht="12.75">
      <c r="F193" s="3"/>
      <c r="H193" s="3"/>
    </row>
    <row r="194" spans="4:11" s="2" customFormat="1" ht="12.75" customHeight="1">
      <c r="D194" s="3"/>
      <c r="E194" s="3"/>
      <c r="F194" s="3"/>
      <c r="G194" s="3"/>
      <c r="H194" s="3"/>
      <c r="I194" s="3"/>
      <c r="J194" s="3"/>
      <c r="K194" s="3"/>
    </row>
    <row r="195" spans="4:11" s="2" customFormat="1" ht="12.75">
      <c r="D195" s="3"/>
      <c r="E195" s="3"/>
      <c r="F195" s="3"/>
      <c r="G195" s="3"/>
      <c r="H195" s="3"/>
      <c r="I195" s="3"/>
      <c r="J195" s="3"/>
      <c r="K195" s="3"/>
    </row>
    <row r="196" spans="4:11" s="2" customFormat="1" ht="12.75" customHeight="1">
      <c r="D196" s="3"/>
      <c r="E196" s="3"/>
      <c r="F196" s="3"/>
      <c r="G196" s="3"/>
      <c r="H196" s="3"/>
      <c r="I196" s="3"/>
      <c r="J196" s="3"/>
      <c r="K196" s="3"/>
    </row>
    <row r="197" spans="4:11" s="2" customFormat="1" ht="12.75">
      <c r="D197" s="3"/>
      <c r="E197" s="3"/>
      <c r="F197" s="3"/>
      <c r="G197" s="3"/>
      <c r="H197" s="3"/>
      <c r="I197" s="3"/>
      <c r="J197" s="3"/>
      <c r="K197" s="3"/>
    </row>
    <row r="198" spans="4:11" s="2" customFormat="1" ht="12.75" customHeight="1">
      <c r="D198" s="3"/>
      <c r="E198" s="3"/>
      <c r="F198" s="3"/>
      <c r="G198" s="3"/>
      <c r="H198" s="3"/>
      <c r="I198" s="3"/>
      <c r="J198" s="3"/>
      <c r="K198" s="3"/>
    </row>
    <row r="199" spans="4:11" s="2" customFormat="1" ht="12.75">
      <c r="D199" s="3"/>
      <c r="E199" s="3"/>
      <c r="F199" s="3"/>
      <c r="G199" s="3"/>
      <c r="H199" s="3"/>
      <c r="I199" s="3"/>
      <c r="J199" s="3"/>
      <c r="K199" s="3"/>
    </row>
    <row r="200" spans="4:11" s="2" customFormat="1" ht="12.75">
      <c r="D200" s="3"/>
      <c r="E200" s="3"/>
      <c r="F200" s="3"/>
      <c r="G200" s="3"/>
      <c r="H200" s="3"/>
      <c r="I200" s="3"/>
      <c r="J200" s="3"/>
      <c r="K200" s="3"/>
    </row>
    <row r="201" spans="4:11" s="2" customFormat="1" ht="12.75" customHeight="1">
      <c r="D201" s="3"/>
      <c r="E201" s="3"/>
      <c r="F201" s="3"/>
      <c r="G201" s="3"/>
      <c r="H201" s="3"/>
      <c r="I201" s="3"/>
      <c r="J201" s="3"/>
      <c r="K201" s="3"/>
    </row>
    <row r="202" spans="4:11" s="2" customFormat="1" ht="12.75">
      <c r="D202" s="3"/>
      <c r="E202" s="3"/>
      <c r="F202" s="3"/>
      <c r="G202" s="3"/>
      <c r="H202" s="3"/>
      <c r="I202" s="3"/>
      <c r="J202" s="3"/>
      <c r="K202" s="3"/>
    </row>
    <row r="203" spans="4:11" s="2" customFormat="1" ht="12.75" customHeight="1">
      <c r="D203" s="3"/>
      <c r="E203" s="3"/>
      <c r="F203" s="3"/>
      <c r="G203" s="3"/>
      <c r="H203" s="3"/>
      <c r="I203" s="3"/>
      <c r="J203" s="3"/>
      <c r="K203" s="3"/>
    </row>
    <row r="204" spans="4:11" s="2" customFormat="1" ht="12.75">
      <c r="D204" s="3"/>
      <c r="E204" s="3"/>
      <c r="F204" s="3"/>
      <c r="G204" s="3"/>
      <c r="H204" s="3"/>
      <c r="I204" s="3"/>
      <c r="J204" s="3"/>
      <c r="K204" s="3"/>
    </row>
    <row r="205" spans="4:11" s="2" customFormat="1" ht="12.75" customHeight="1">
      <c r="D205" s="3"/>
      <c r="E205" s="3"/>
      <c r="F205" s="3"/>
      <c r="G205" s="3"/>
      <c r="H205" s="3"/>
      <c r="I205" s="3"/>
      <c r="J205" s="3"/>
      <c r="K205" s="3"/>
    </row>
    <row r="206" spans="4:11" s="2" customFormat="1" ht="12.75">
      <c r="D206" s="3"/>
      <c r="E206" s="3"/>
      <c r="F206" s="3"/>
      <c r="G206" s="3"/>
      <c r="H206" s="3"/>
      <c r="I206" s="3"/>
      <c r="J206" s="3"/>
      <c r="K206" s="3"/>
    </row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33" ht="12.75" customHeight="1"/>
    <row r="236" ht="12.75" customHeight="1"/>
    <row r="239" ht="12.75" customHeight="1"/>
    <row r="241" ht="12.75" customHeight="1"/>
    <row r="250" ht="12.75">
      <c r="I250" s="10"/>
    </row>
    <row r="251" ht="12.75">
      <c r="I251" s="1"/>
    </row>
    <row r="252" ht="12.75">
      <c r="G252" s="1"/>
    </row>
  </sheetData>
  <sheetProtection/>
  <mergeCells count="383">
    <mergeCell ref="G100:G101"/>
    <mergeCell ref="H100:H101"/>
    <mergeCell ref="I100:I101"/>
    <mergeCell ref="J100:J101"/>
    <mergeCell ref="G58:G59"/>
    <mergeCell ref="H58:H59"/>
    <mergeCell ref="I58:I59"/>
    <mergeCell ref="J58:J59"/>
    <mergeCell ref="A58:A59"/>
    <mergeCell ref="B58:C59"/>
    <mergeCell ref="D58:E59"/>
    <mergeCell ref="F58:F59"/>
    <mergeCell ref="J181:J182"/>
    <mergeCell ref="J31:J32"/>
    <mergeCell ref="K31:K32"/>
    <mergeCell ref="A181:A182"/>
    <mergeCell ref="B181:C182"/>
    <mergeCell ref="D181:E182"/>
    <mergeCell ref="F181:F182"/>
    <mergeCell ref="K181:K182"/>
    <mergeCell ref="G181:G182"/>
    <mergeCell ref="H181:H182"/>
    <mergeCell ref="I181:I182"/>
    <mergeCell ref="A31:A32"/>
    <mergeCell ref="B31:C32"/>
    <mergeCell ref="D31:E32"/>
    <mergeCell ref="F31:F32"/>
    <mergeCell ref="G31:G32"/>
    <mergeCell ref="H31:H32"/>
    <mergeCell ref="A141:A142"/>
    <mergeCell ref="B141:C142"/>
    <mergeCell ref="D141:E142"/>
    <mergeCell ref="H29:H30"/>
    <mergeCell ref="I29:I30"/>
    <mergeCell ref="J29:J30"/>
    <mergeCell ref="A29:A30"/>
    <mergeCell ref="B29:C30"/>
    <mergeCell ref="D29:E30"/>
    <mergeCell ref="F29:F30"/>
    <mergeCell ref="K143:K144"/>
    <mergeCell ref="K67:K69"/>
    <mergeCell ref="K98:K99"/>
    <mergeCell ref="J33:J34"/>
    <mergeCell ref="K91:K93"/>
    <mergeCell ref="K70:K71"/>
    <mergeCell ref="K94:K95"/>
    <mergeCell ref="K58:K59"/>
    <mergeCell ref="K100:K101"/>
    <mergeCell ref="J67:J69"/>
    <mergeCell ref="G67:G69"/>
    <mergeCell ref="J98:J99"/>
    <mergeCell ref="J70:J71"/>
    <mergeCell ref="A90:K90"/>
    <mergeCell ref="A91:A93"/>
    <mergeCell ref="B91:C93"/>
    <mergeCell ref="F98:F99"/>
    <mergeCell ref="D91:E93"/>
    <mergeCell ref="F91:F93"/>
    <mergeCell ref="A94:A95"/>
    <mergeCell ref="K107:K108"/>
    <mergeCell ref="J107:J108"/>
    <mergeCell ref="K134:K136"/>
    <mergeCell ref="A143:A144"/>
    <mergeCell ref="B143:C144"/>
    <mergeCell ref="D143:E144"/>
    <mergeCell ref="F143:F144"/>
    <mergeCell ref="F141:F142"/>
    <mergeCell ref="I143:I144"/>
    <mergeCell ref="J143:J144"/>
    <mergeCell ref="K104:K106"/>
    <mergeCell ref="G104:G106"/>
    <mergeCell ref="H104:H106"/>
    <mergeCell ref="I104:I106"/>
    <mergeCell ref="J104:J106"/>
    <mergeCell ref="F104:F106"/>
    <mergeCell ref="A67:A69"/>
    <mergeCell ref="B67:C69"/>
    <mergeCell ref="D67:E69"/>
    <mergeCell ref="F67:F69"/>
    <mergeCell ref="A100:A101"/>
    <mergeCell ref="B100:C101"/>
    <mergeCell ref="D100:E101"/>
    <mergeCell ref="F100:F101"/>
    <mergeCell ref="A102:A103"/>
    <mergeCell ref="B104:C106"/>
    <mergeCell ref="A104:A106"/>
    <mergeCell ref="D104:E106"/>
    <mergeCell ref="A98:A99"/>
    <mergeCell ref="B98:C99"/>
    <mergeCell ref="D98:E99"/>
    <mergeCell ref="B110:D110"/>
    <mergeCell ref="G98:G99"/>
    <mergeCell ref="H98:H99"/>
    <mergeCell ref="I98:I99"/>
    <mergeCell ref="H107:H108"/>
    <mergeCell ref="I107:I108"/>
    <mergeCell ref="G107:G108"/>
    <mergeCell ref="A107:C108"/>
    <mergeCell ref="D107:E108"/>
    <mergeCell ref="F107:F108"/>
    <mergeCell ref="A65:A66"/>
    <mergeCell ref="B65:C66"/>
    <mergeCell ref="D65:E66"/>
    <mergeCell ref="F65:F66"/>
    <mergeCell ref="J65:J66"/>
    <mergeCell ref="K65:K66"/>
    <mergeCell ref="G15:G16"/>
    <mergeCell ref="H15:H16"/>
    <mergeCell ref="K33:K34"/>
    <mergeCell ref="G63:G64"/>
    <mergeCell ref="J63:J64"/>
    <mergeCell ref="K63:K64"/>
    <mergeCell ref="K29:K30"/>
    <mergeCell ref="G29:G30"/>
    <mergeCell ref="A15:A16"/>
    <mergeCell ref="B15:C16"/>
    <mergeCell ref="D15:E16"/>
    <mergeCell ref="F15:F16"/>
    <mergeCell ref="G10:G11"/>
    <mergeCell ref="H10:H11"/>
    <mergeCell ref="I10:I11"/>
    <mergeCell ref="J10:J11"/>
    <mergeCell ref="A10:A11"/>
    <mergeCell ref="B10:C11"/>
    <mergeCell ref="D10:E11"/>
    <mergeCell ref="F10:F11"/>
    <mergeCell ref="K10:K11"/>
    <mergeCell ref="J52:J53"/>
    <mergeCell ref="K52:K53"/>
    <mergeCell ref="A33:A34"/>
    <mergeCell ref="B33:C34"/>
    <mergeCell ref="D33:E34"/>
    <mergeCell ref="F33:F34"/>
    <mergeCell ref="G33:G34"/>
    <mergeCell ref="H33:H34"/>
    <mergeCell ref="I33:I34"/>
    <mergeCell ref="A52:A53"/>
    <mergeCell ref="B52:C53"/>
    <mergeCell ref="D52:E53"/>
    <mergeCell ref="F52:F53"/>
    <mergeCell ref="G52:G53"/>
    <mergeCell ref="H52:H53"/>
    <mergeCell ref="A19:A20"/>
    <mergeCell ref="B19:C20"/>
    <mergeCell ref="D19:E20"/>
    <mergeCell ref="A27:A28"/>
    <mergeCell ref="B27:C28"/>
    <mergeCell ref="D27:E28"/>
    <mergeCell ref="D24:E26"/>
    <mergeCell ref="F24:F26"/>
    <mergeCell ref="J12:J14"/>
    <mergeCell ref="K12:K14"/>
    <mergeCell ref="A12:A14"/>
    <mergeCell ref="B12:C14"/>
    <mergeCell ref="D12:E14"/>
    <mergeCell ref="F12:F14"/>
    <mergeCell ref="I12:I14"/>
    <mergeCell ref="H12:H14"/>
    <mergeCell ref="G12:G14"/>
    <mergeCell ref="I27:I28"/>
    <mergeCell ref="H63:H64"/>
    <mergeCell ref="I63:I64"/>
    <mergeCell ref="H21:H23"/>
    <mergeCell ref="H56:H57"/>
    <mergeCell ref="I56:I57"/>
    <mergeCell ref="H60:H62"/>
    <mergeCell ref="I60:I62"/>
    <mergeCell ref="I52:I53"/>
    <mergeCell ref="I31:I32"/>
    <mergeCell ref="K60:K62"/>
    <mergeCell ref="G91:J92"/>
    <mergeCell ref="A70:C71"/>
    <mergeCell ref="D70:E71"/>
    <mergeCell ref="F70:F71"/>
    <mergeCell ref="G70:G71"/>
    <mergeCell ref="A63:A64"/>
    <mergeCell ref="H70:H71"/>
    <mergeCell ref="I70:I71"/>
    <mergeCell ref="B63:C64"/>
    <mergeCell ref="K96:K97"/>
    <mergeCell ref="G94:G95"/>
    <mergeCell ref="H94:H95"/>
    <mergeCell ref="I94:I95"/>
    <mergeCell ref="J94:J95"/>
    <mergeCell ref="G96:G97"/>
    <mergeCell ref="H96:H97"/>
    <mergeCell ref="I96:I97"/>
    <mergeCell ref="J96:J97"/>
    <mergeCell ref="D63:E64"/>
    <mergeCell ref="G65:G66"/>
    <mergeCell ref="H65:H66"/>
    <mergeCell ref="I65:I66"/>
    <mergeCell ref="F63:F64"/>
    <mergeCell ref="H67:H69"/>
    <mergeCell ref="I67:I69"/>
    <mergeCell ref="A137:A138"/>
    <mergeCell ref="B137:C138"/>
    <mergeCell ref="B94:C95"/>
    <mergeCell ref="D94:E95"/>
    <mergeCell ref="F94:F95"/>
    <mergeCell ref="A96:A97"/>
    <mergeCell ref="B96:C97"/>
    <mergeCell ref="D96:E97"/>
    <mergeCell ref="J60:J62"/>
    <mergeCell ref="A60:A62"/>
    <mergeCell ref="B60:C62"/>
    <mergeCell ref="D60:E62"/>
    <mergeCell ref="F60:F62"/>
    <mergeCell ref="K38:K39"/>
    <mergeCell ref="A38:C39"/>
    <mergeCell ref="D38:E39"/>
    <mergeCell ref="F38:F39"/>
    <mergeCell ref="G38:G39"/>
    <mergeCell ref="I38:I39"/>
    <mergeCell ref="H38:H39"/>
    <mergeCell ref="F96:F97"/>
    <mergeCell ref="G60:G62"/>
    <mergeCell ref="F27:F28"/>
    <mergeCell ref="K27:K28"/>
    <mergeCell ref="A48:K48"/>
    <mergeCell ref="A49:A51"/>
    <mergeCell ref="B49:C51"/>
    <mergeCell ref="D49:E51"/>
    <mergeCell ref="F49:F51"/>
    <mergeCell ref="K49:K51"/>
    <mergeCell ref="I24:I26"/>
    <mergeCell ref="J24:J26"/>
    <mergeCell ref="K24:K26"/>
    <mergeCell ref="I21:I23"/>
    <mergeCell ref="J21:J23"/>
    <mergeCell ref="K19:K20"/>
    <mergeCell ref="H19:H20"/>
    <mergeCell ref="I15:I16"/>
    <mergeCell ref="D21:E23"/>
    <mergeCell ref="F19:F20"/>
    <mergeCell ref="F21:F23"/>
    <mergeCell ref="F17:F18"/>
    <mergeCell ref="K21:K23"/>
    <mergeCell ref="J15:J16"/>
    <mergeCell ref="K15:K16"/>
    <mergeCell ref="A54:A55"/>
    <mergeCell ref="B54:C55"/>
    <mergeCell ref="D54:E55"/>
    <mergeCell ref="F54:F55"/>
    <mergeCell ref="A7:A9"/>
    <mergeCell ref="B7:C9"/>
    <mergeCell ref="D7:E9"/>
    <mergeCell ref="A24:A26"/>
    <mergeCell ref="B24:C26"/>
    <mergeCell ref="A21:A23"/>
    <mergeCell ref="B21:C23"/>
    <mergeCell ref="A17:A18"/>
    <mergeCell ref="B17:C18"/>
    <mergeCell ref="D17:E18"/>
    <mergeCell ref="D134:E136"/>
    <mergeCell ref="F134:F136"/>
    <mergeCell ref="G134:J135"/>
    <mergeCell ref="D137:E138"/>
    <mergeCell ref="F137:F138"/>
    <mergeCell ref="G137:G138"/>
    <mergeCell ref="H137:H138"/>
    <mergeCell ref="K137:K138"/>
    <mergeCell ref="I139:I140"/>
    <mergeCell ref="J139:J140"/>
    <mergeCell ref="K139:K140"/>
    <mergeCell ref="D145:E146"/>
    <mergeCell ref="F145:F146"/>
    <mergeCell ref="G145:G146"/>
    <mergeCell ref="H145:H146"/>
    <mergeCell ref="A139:A140"/>
    <mergeCell ref="B139:C140"/>
    <mergeCell ref="D139:E140"/>
    <mergeCell ref="F139:F140"/>
    <mergeCell ref="K145:K146"/>
    <mergeCell ref="G139:G140"/>
    <mergeCell ref="H139:H140"/>
    <mergeCell ref="G141:G142"/>
    <mergeCell ref="H141:H142"/>
    <mergeCell ref="I141:I142"/>
    <mergeCell ref="J141:J142"/>
    <mergeCell ref="K141:K142"/>
    <mergeCell ref="G143:G144"/>
    <mergeCell ref="H143:H144"/>
    <mergeCell ref="I19:I20"/>
    <mergeCell ref="G21:G23"/>
    <mergeCell ref="J54:J55"/>
    <mergeCell ref="I145:I146"/>
    <mergeCell ref="J145:J146"/>
    <mergeCell ref="I137:I138"/>
    <mergeCell ref="J137:J138"/>
    <mergeCell ref="A133:K133"/>
    <mergeCell ref="A134:A136"/>
    <mergeCell ref="B134:C136"/>
    <mergeCell ref="F7:F9"/>
    <mergeCell ref="G19:G20"/>
    <mergeCell ref="G1:J1"/>
    <mergeCell ref="G2:J2"/>
    <mergeCell ref="A6:K6"/>
    <mergeCell ref="A4:K4"/>
    <mergeCell ref="K7:K9"/>
    <mergeCell ref="J17:J18"/>
    <mergeCell ref="G7:J8"/>
    <mergeCell ref="J19:J20"/>
    <mergeCell ref="K54:K55"/>
    <mergeCell ref="G56:G57"/>
    <mergeCell ref="J56:J57"/>
    <mergeCell ref="K17:K18"/>
    <mergeCell ref="H17:H18"/>
    <mergeCell ref="I17:I18"/>
    <mergeCell ref="G17:G18"/>
    <mergeCell ref="J27:J28"/>
    <mergeCell ref="J38:J39"/>
    <mergeCell ref="K56:K57"/>
    <mergeCell ref="A56:A57"/>
    <mergeCell ref="B56:C57"/>
    <mergeCell ref="D56:E57"/>
    <mergeCell ref="F56:F57"/>
    <mergeCell ref="G24:G26"/>
    <mergeCell ref="H24:H26"/>
    <mergeCell ref="I54:I55"/>
    <mergeCell ref="H102:H103"/>
    <mergeCell ref="I102:I103"/>
    <mergeCell ref="G27:G28"/>
    <mergeCell ref="H27:H28"/>
    <mergeCell ref="G54:G55"/>
    <mergeCell ref="H54:H55"/>
    <mergeCell ref="G49:J50"/>
    <mergeCell ref="J102:J103"/>
    <mergeCell ref="K102:K103"/>
    <mergeCell ref="B102:C103"/>
    <mergeCell ref="D102:E103"/>
    <mergeCell ref="F102:F103"/>
    <mergeCell ref="G102:G103"/>
    <mergeCell ref="K35:K37"/>
    <mergeCell ref="A35:A37"/>
    <mergeCell ref="B35:C37"/>
    <mergeCell ref="D35:E37"/>
    <mergeCell ref="F35:F37"/>
    <mergeCell ref="G35:G37"/>
    <mergeCell ref="H35:H37"/>
    <mergeCell ref="I35:I37"/>
    <mergeCell ref="J35:J37"/>
    <mergeCell ref="A175:K175"/>
    <mergeCell ref="A176:A178"/>
    <mergeCell ref="B176:C178"/>
    <mergeCell ref="D176:E178"/>
    <mergeCell ref="F176:F178"/>
    <mergeCell ref="G176:J177"/>
    <mergeCell ref="K176:K178"/>
    <mergeCell ref="K179:K180"/>
    <mergeCell ref="G179:G180"/>
    <mergeCell ref="H179:H180"/>
    <mergeCell ref="I179:I180"/>
    <mergeCell ref="J179:J180"/>
    <mergeCell ref="A179:A180"/>
    <mergeCell ref="B179:C180"/>
    <mergeCell ref="D179:E180"/>
    <mergeCell ref="F179:F180"/>
    <mergeCell ref="K183:K184"/>
    <mergeCell ref="G183:G184"/>
    <mergeCell ref="H183:H184"/>
    <mergeCell ref="I183:I184"/>
    <mergeCell ref="J183:J184"/>
    <mergeCell ref="A183:A184"/>
    <mergeCell ref="B183:C184"/>
    <mergeCell ref="D183:E184"/>
    <mergeCell ref="F183:F184"/>
    <mergeCell ref="I185:I186"/>
    <mergeCell ref="J185:J186"/>
    <mergeCell ref="A185:A186"/>
    <mergeCell ref="B185:C186"/>
    <mergeCell ref="D185:E186"/>
    <mergeCell ref="F185:F186"/>
    <mergeCell ref="K185:K186"/>
    <mergeCell ref="D187:E188"/>
    <mergeCell ref="F187:F188"/>
    <mergeCell ref="G187:G188"/>
    <mergeCell ref="H187:H188"/>
    <mergeCell ref="I187:I188"/>
    <mergeCell ref="J187:J188"/>
    <mergeCell ref="K187:K188"/>
    <mergeCell ref="G185:G186"/>
    <mergeCell ref="H185:H18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Wolska</dc:creator>
  <cp:keywords/>
  <dc:description/>
  <cp:lastModifiedBy>Jolanta Ostrowska</cp:lastModifiedBy>
  <cp:lastPrinted>2010-10-28T10:33:23Z</cp:lastPrinted>
  <dcterms:created xsi:type="dcterms:W3CDTF">2008-03-19T06:34:28Z</dcterms:created>
  <dcterms:modified xsi:type="dcterms:W3CDTF">2010-10-28T10:33:30Z</dcterms:modified>
  <cp:category/>
  <cp:version/>
  <cp:contentType/>
  <cp:contentStatus/>
</cp:coreProperties>
</file>