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20" windowHeight="6090" firstSheet="1" activeTab="3"/>
  </bookViews>
  <sheets>
    <sheet name="gmin f-sz" sheetId="1" r:id="rId1"/>
    <sheet name="wydatki inwestycyjne" sheetId="2" r:id="rId2"/>
    <sheet name="Gospodarstwo pomoc." sheetId="3" r:id="rId3"/>
    <sheet name="dotacja komunalka" sheetId="4" r:id="rId4"/>
  </sheets>
  <definedNames/>
  <calcPr fullCalcOnLoad="1"/>
</workbook>
</file>

<file path=xl/sharedStrings.xml><?xml version="1.0" encoding="utf-8"?>
<sst xmlns="http://schemas.openxmlformats.org/spreadsheetml/2006/main" count="255" uniqueCount="158">
  <si>
    <t>Dział</t>
  </si>
  <si>
    <t>Rozdział</t>
  </si>
  <si>
    <t>801</t>
  </si>
  <si>
    <t>Wydatki</t>
  </si>
  <si>
    <t>Przychody</t>
  </si>
  <si>
    <t>80101</t>
  </si>
  <si>
    <t>PRZYCHODY</t>
  </si>
  <si>
    <t>OGÓŁEM</t>
  </si>
  <si>
    <t>750</t>
  </si>
  <si>
    <t>75023</t>
  </si>
  <si>
    <t>600</t>
  </si>
  <si>
    <t>60016</t>
  </si>
  <si>
    <t>926</t>
  </si>
  <si>
    <t>92695</t>
  </si>
  <si>
    <t>754</t>
  </si>
  <si>
    <t>75412</t>
  </si>
  <si>
    <t>851</t>
  </si>
  <si>
    <t>75414</t>
  </si>
  <si>
    <t>Załącznik Nr 6 do Uchwały Rady Gminy w Chojnowie Nr XLIV/261/2006 z dnia 25 stycznia 2006r.</t>
  </si>
  <si>
    <t>PLAN ZADAŃ INWESTYCYCYJNYCH NA ROK 2006</t>
  </si>
  <si>
    <t>§</t>
  </si>
  <si>
    <t>Nazwa inwestycji</t>
  </si>
  <si>
    <t>Wartość kosztorysowa</t>
  </si>
  <si>
    <t>Środki własne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</si>
  <si>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</si>
  <si>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</si>
  <si>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</si>
  <si>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</si>
  <si>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</si>
  <si>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01008</t>
  </si>
  <si>
    <t>6050</t>
  </si>
  <si>
    <t>Wykonanie studni odwadniającej drogę gminną w Rokitkach</t>
  </si>
  <si>
    <t>01010</t>
  </si>
  <si>
    <t>Wodociąg Goliszów.</t>
  </si>
  <si>
    <t>Budowa sieci wodociągowej do strefy gospodarczej Krzywa -  Okmiany</t>
  </si>
  <si>
    <t>Budowa sieci wodociągowej we wsi Gołaczów wraz z przyłączami do budynków.</t>
  </si>
  <si>
    <t>Budowa  sieci wodociągowej wraz z przyłączami do budynków  we  wsi  Biała gmina Chojnów.</t>
  </si>
  <si>
    <t>6058</t>
  </si>
  <si>
    <t>6059</t>
  </si>
  <si>
    <t>Wykonanie przyłącza do strefy gospodarczej w Gołaczowie</t>
  </si>
  <si>
    <t>Montaż reduktorów ciśnienia na wodociągu w miejscowości Krzywa i Jerzmanowice</t>
  </si>
  <si>
    <t>Wymiana przyłącza wodociągowego we wsi Witków</t>
  </si>
  <si>
    <t>Modernizacja drogi gminnej we wsi Pawlikowice</t>
  </si>
  <si>
    <t>Wykonanie dokumentacji projektowo - kosztorysowej budowy drogi w miejscowości Krzywa</t>
  </si>
  <si>
    <t>Wykonanie dokumentacji projektowo - kosztorysowej budowy dróg na Terenie Aktywizacji Gospodarczej Okmiany-Krzywa</t>
  </si>
  <si>
    <t>Budowa drogi na Terenie Aktywizacji Gospodarczej Okmiany-Krzywa - etap I</t>
  </si>
  <si>
    <t>6060</t>
  </si>
  <si>
    <t>Zakup wiat przystankowych</t>
  </si>
  <si>
    <t>700</t>
  </si>
  <si>
    <t>70005</t>
  </si>
  <si>
    <t>Zakup  gruntów  ANR</t>
  </si>
  <si>
    <t>Zakup  gruntu na Terenie Aktywizacji Gospodarczej w Gołaczowie</t>
  </si>
  <si>
    <t>70095</t>
  </si>
  <si>
    <t>Budowa świetlicy  wiejskiej  w  miejscowości   Pawlikowice.</t>
  </si>
  <si>
    <t>Zakup  sprzętu  informatycznego, kopiarki i oprogramowania  na  potrzeby  Urzędu  Gminy</t>
  </si>
  <si>
    <t>Zakup sprzętu nagłaśniającego wykorzystywanego do organizacji imprez gminnych</t>
  </si>
  <si>
    <t>Wykonanie dokumentacji technicznej rozbudowy garażu dla OSP Jaroszówka</t>
  </si>
  <si>
    <t>Przebudowa budynku gospodarczego na garaż remizy    OSP w Krzywej.</t>
  </si>
  <si>
    <t>Zakup sprzętu na wyposażenie Gminnego Zespołu Reagowania</t>
  </si>
  <si>
    <t>Wykonanie dokumentacji projektowo - kosztorysowej budowy sali gimnastycznej przy Szkole Podstawowej w Krzywej</t>
  </si>
  <si>
    <t>85121</t>
  </si>
  <si>
    <t>Wykonanie podjazdu do Ośrodka Zdrowia w Krzywej</t>
  </si>
  <si>
    <t>Modernizacja instalacji grzewczej w Ośrodku Zdrowia w Krzywej</t>
  </si>
  <si>
    <t>Zakup sprzętu EKG do GZZOP w Krzywej</t>
  </si>
  <si>
    <t>900</t>
  </si>
  <si>
    <t>90001</t>
  </si>
  <si>
    <t>Wykonanie dokumentacji technicznej budowy kanalizacji we wsi Okmiany</t>
  </si>
  <si>
    <t>90003</t>
  </si>
  <si>
    <t>Montaż piezometrów wraz z monitoringiem wysypisk w Krzywej i Grobli</t>
  </si>
  <si>
    <t xml:space="preserve">Zakup pojemników do gromadzenia posegregowanych odpadów komunalnych </t>
  </si>
  <si>
    <t>Budowa boiska sportowego we wsi Witków</t>
  </si>
  <si>
    <t>Budowa  szatni sportowej we wsi Gołaczów etap I.</t>
  </si>
  <si>
    <t>RAZEM</t>
  </si>
  <si>
    <t>*</t>
  </si>
  <si>
    <t xml:space="preserve">Zakup sprzetu komuterowego do szkół podstawowych </t>
  </si>
  <si>
    <t>Zakup samochodu pożarniczego dla Ochotniczej Straży Pożarnej w Krzwej</t>
  </si>
  <si>
    <t>0690</t>
  </si>
  <si>
    <t>Załącznik Nr 10 do Uchwały Rady Gminy w Chojnowie                                            Nr XLIV/261/2006 z dnia 25 stycznia 2006r.</t>
  </si>
  <si>
    <t xml:space="preserve">PRZYCHODY I WYDATKI </t>
  </si>
  <si>
    <t>GMINNEGO FUNDUSZU OCHRONY ŚRODOWISKA</t>
  </si>
  <si>
    <t>w zł.</t>
  </si>
  <si>
    <t>DZIAŁ</t>
  </si>
  <si>
    <t>ROZDZIAŁ</t>
  </si>
  <si>
    <t>WYSZCZEGÓLNIENIE</t>
  </si>
  <si>
    <t>ROZCHODY</t>
  </si>
  <si>
    <t>Stan środków obrotowych na początek roku</t>
  </si>
  <si>
    <t>Gospodarka komunalna i ochrona środowiska</t>
  </si>
  <si>
    <t>90011</t>
  </si>
  <si>
    <t>Fundusz ochrony środowiska i gospodarki wodnej</t>
  </si>
  <si>
    <t>Wpływy z różnych opłat</t>
  </si>
  <si>
    <t>WYDATKI</t>
  </si>
  <si>
    <t>6110</t>
  </si>
  <si>
    <t>Wydatki inwestycyjne funduszy celowych</t>
  </si>
  <si>
    <t>Opłaty i kary za gospodarcze korzystanie ze środowiska</t>
  </si>
  <si>
    <t>zadania inwestycyjne:</t>
  </si>
  <si>
    <t xml:space="preserve">Załącznik Nr 11 do Uchwały Rady Gminy w Chojnowie  </t>
  </si>
  <si>
    <t>Nr XLIV/261/2006 z dnia 25 stycznia 2006r.</t>
  </si>
  <si>
    <t xml:space="preserve">PLAN PRZYCHODÓW I WYDATKÓW </t>
  </si>
  <si>
    <t>Gospodarstwa Pomocniczego Urzędu Gminy w Chojnowie z/s w Piotrowicach na rok 2006</t>
  </si>
  <si>
    <t>Plan przychodów na rok 2006</t>
  </si>
  <si>
    <t>§ 0830</t>
  </si>
  <si>
    <t>Wpływy z usług</t>
  </si>
  <si>
    <t>Plan wydatków na rok 2006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</si>
  <si>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</si>
  <si>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</si>
  <si>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</si>
  <si>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</si>
  <si>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</si>
  <si>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</si>
  <si>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</si>
  <si>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</si>
  <si>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</si>
  <si>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</si>
  <si>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</si>
  <si>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</si>
  <si>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</si>
  <si>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</si>
  <si>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</si>
  <si>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</si>
  <si>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</si>
  <si>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pozostałych.</t>
  </si>
  <si>
    <t>§ 4300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</si>
  <si>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</si>
  <si>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</si>
  <si>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</si>
  <si>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</si>
  <si>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</si>
  <si>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</si>
  <si>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</si>
  <si>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</si>
  <si>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4510</t>
  </si>
  <si>
    <t>Opłaty na rzecz budżetu państwa</t>
  </si>
  <si>
    <t>§ 4570</t>
  </si>
  <si>
    <t>Odsetki od nieterminowych wpłat z tytułu pozostałych podatków i opłat</t>
  </si>
  <si>
    <t>§ 4580</t>
  </si>
  <si>
    <t>Pozostałe odsetki</t>
  </si>
  <si>
    <t>Załącznik nr 7</t>
  </si>
  <si>
    <t>do Uchwały Rady Gminy w Chojnowie</t>
  </si>
  <si>
    <t>nr XLIV/261/2006 z dnia 25 stycznia 2006r.</t>
  </si>
  <si>
    <t>DOTACJA PRZEDMIOTOWA DLA GMINNEGO ZAKŁADU GOSPODARKI KOMUNALNEJ I MIESZKANIOWEJ W CHOJNOWIE ROK 2006</t>
  </si>
  <si>
    <t>LP</t>
  </si>
  <si>
    <t>CEL</t>
  </si>
  <si>
    <t>KWOTA</t>
  </si>
  <si>
    <t>1.</t>
  </si>
  <si>
    <t>DOPŁATA DO SIECI KANALIZACYJNEJ</t>
  </si>
  <si>
    <t>2.</t>
  </si>
  <si>
    <t>UTRZYMANIE RÓWNIARKI</t>
  </si>
  <si>
    <r>
      <t>Wykonanie dokumentacji technicznej budowy kanalizacji we wsi Okmiany</t>
    </r>
    <r>
      <rPr>
        <b/>
        <sz val="10"/>
        <rFont val="Arial"/>
        <family val="2"/>
      </rPr>
      <t xml:space="preserve"> 64.500,-</t>
    </r>
  </si>
  <si>
    <r>
      <t xml:space="preserve">Montaż piezometrów wraz z monitoringiem wysypisk w Krzywej i Grobli </t>
    </r>
    <r>
      <rPr>
        <b/>
        <sz val="10"/>
        <rFont val="Arial"/>
        <family val="2"/>
      </rPr>
      <t>4.824,-</t>
    </r>
  </si>
  <si>
    <r>
      <t>Projekt remontu oczyszczalni ścieków  Okmianach z przystosowaniem jej do przepustowości 80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na dobobę </t>
    </r>
    <r>
      <rPr>
        <b/>
        <sz val="10"/>
        <rFont val="Arial"/>
        <family val="2"/>
      </rPr>
      <t>15.676,-</t>
    </r>
  </si>
  <si>
    <t>Załącznik nr 5</t>
  </si>
  <si>
    <t xml:space="preserve">Załącznik Nr 6 do Uchwały Rady Gminy w Chojnowie  </t>
  </si>
  <si>
    <t>Modernizacja drogi gminnej w Krzywej</t>
  </si>
  <si>
    <t>Zakup usług remontowych</t>
  </si>
  <si>
    <t>Załącznik Nr 3 do Uchwały Rady Gminy w Chojnowie                                          Nr LI/290/2006 z dnia 22 września 2006r.</t>
  </si>
  <si>
    <t>Załącznik Nr 4 do Uchwały Rady Gminy w Chojnowie                                Nr LI/290/2006 dnia 22 września 2006r.</t>
  </si>
  <si>
    <t>nr LI/290/2006 z dnia 22 września 2006r.</t>
  </si>
  <si>
    <t>Nr LI/290/2006 z dnia 22 września 2006r.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</si>
</sst>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4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3" xfId="15" applyNumberForma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65" fontId="2" fillId="0" borderId="9" xfId="15" applyNumberFormat="1" applyFont="1" applyBorder="1" applyAlignment="1">
      <alignment horizontal="center" vertical="center" wrapText="1"/>
    </xf>
    <xf numFmtId="43" fontId="2" fillId="0" borderId="9" xfId="15" applyFont="1" applyBorder="1" applyAlignment="1">
      <alignment horizontal="center" vertical="center" wrapText="1"/>
    </xf>
    <xf numFmtId="165" fontId="5" fillId="0" borderId="10" xfId="15" applyNumberFormat="1" applyFont="1" applyBorder="1" applyAlignment="1">
      <alignment vertical="center"/>
    </xf>
    <xf numFmtId="0" fontId="9" fillId="0" borderId="8" xfId="0" applyFont="1" applyBorder="1" applyAlignment="1">
      <alignment horizontal="justify" vertical="center" wrapText="1"/>
    </xf>
    <xf numFmtId="165" fontId="2" fillId="0" borderId="8" xfId="15" applyNumberFormat="1" applyFont="1" applyBorder="1" applyAlignment="1">
      <alignment vertical="center"/>
    </xf>
    <xf numFmtId="165" fontId="5" fillId="0" borderId="11" xfId="15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165" fontId="2" fillId="0" borderId="2" xfId="15" applyNumberFormat="1" applyFont="1" applyBorder="1" applyAlignment="1">
      <alignment vertical="center"/>
    </xf>
    <xf numFmtId="165" fontId="5" fillId="0" borderId="3" xfId="15" applyNumberFormat="1" applyFont="1" applyBorder="1" applyAlignment="1">
      <alignment vertical="center"/>
    </xf>
    <xf numFmtId="165" fontId="2" fillId="0" borderId="8" xfId="15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 wrapText="1"/>
    </xf>
    <xf numFmtId="165" fontId="2" fillId="0" borderId="2" xfId="15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justify" vertical="center" wrapText="1"/>
    </xf>
    <xf numFmtId="165" fontId="2" fillId="0" borderId="13" xfId="15" applyNumberFormat="1" applyFont="1" applyBorder="1" applyAlignment="1">
      <alignment vertical="center"/>
    </xf>
    <xf numFmtId="165" fontId="5" fillId="0" borderId="14" xfId="15" applyNumberFormat="1" applyFont="1" applyBorder="1" applyAlignment="1">
      <alignment vertical="center"/>
    </xf>
    <xf numFmtId="0" fontId="9" fillId="0" borderId="13" xfId="0" applyFont="1" applyFill="1" applyBorder="1" applyAlignment="1">
      <alignment horizontal="justify" vertical="center" wrapText="1"/>
    </xf>
    <xf numFmtId="165" fontId="2" fillId="0" borderId="13" xfId="15" applyNumberFormat="1" applyFont="1" applyFill="1" applyBorder="1" applyAlignment="1">
      <alignment vertical="center"/>
    </xf>
    <xf numFmtId="165" fontId="8" fillId="2" borderId="5" xfId="15" applyNumberFormat="1" applyFont="1" applyFill="1" applyBorder="1" applyAlignment="1">
      <alignment horizontal="center" vertical="center"/>
    </xf>
    <xf numFmtId="165" fontId="8" fillId="0" borderId="5" xfId="15" applyNumberFormat="1" applyFont="1" applyBorder="1" applyAlignment="1">
      <alignment vertical="center"/>
    </xf>
    <xf numFmtId="165" fontId="5" fillId="0" borderId="6" xfId="15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165" fontId="4" fillId="0" borderId="0" xfId="15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5" fontId="0" fillId="0" borderId="8" xfId="15" applyNumberFormat="1" applyBorder="1" applyAlignment="1">
      <alignment horizontal="center" vertical="center"/>
    </xf>
    <xf numFmtId="165" fontId="0" fillId="0" borderId="11" xfId="15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5" fontId="1" fillId="0" borderId="2" xfId="15" applyNumberFormat="1" applyFont="1" applyBorder="1" applyAlignment="1">
      <alignment horizontal="center" vertical="center"/>
    </xf>
    <xf numFmtId="165" fontId="0" fillId="0" borderId="3" xfId="15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5" fontId="0" fillId="0" borderId="2" xfId="15" applyNumberForma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11" fillId="0" borderId="2" xfId="15" applyNumberFormat="1" applyFont="1" applyBorder="1" applyAlignment="1">
      <alignment horizontal="center" vertical="center"/>
    </xf>
    <xf numFmtId="165" fontId="1" fillId="0" borderId="3" xfId="15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0" fillId="0" borderId="13" xfId="15" applyNumberFormat="1" applyBorder="1" applyAlignment="1">
      <alignment horizontal="center" vertical="center"/>
    </xf>
    <xf numFmtId="165" fontId="1" fillId="0" borderId="14" xfId="15" applyNumberFormat="1" applyFont="1" applyBorder="1" applyAlignment="1">
      <alignment horizontal="center" vertical="center"/>
    </xf>
    <xf numFmtId="165" fontId="12" fillId="0" borderId="5" xfId="15" applyNumberFormat="1" applyFont="1" applyBorder="1" applyAlignment="1">
      <alignment horizontal="center" vertical="center"/>
    </xf>
    <xf numFmtId="165" fontId="12" fillId="0" borderId="6" xfId="15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justify" vertical="center"/>
    </xf>
    <xf numFmtId="165" fontId="3" fillId="0" borderId="16" xfId="15" applyNumberFormat="1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wrapText="1"/>
    </xf>
    <xf numFmtId="165" fontId="0" fillId="0" borderId="11" xfId="15" applyNumberFormat="1" applyBorder="1" applyAlignment="1">
      <alignment/>
    </xf>
    <xf numFmtId="0" fontId="11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justify" wrapText="1"/>
    </xf>
    <xf numFmtId="165" fontId="3" fillId="0" borderId="16" xfId="15" applyNumberFormat="1" applyFont="1" applyBorder="1" applyAlignment="1">
      <alignment/>
    </xf>
    <xf numFmtId="0" fontId="15" fillId="0" borderId="0" xfId="0" applyFont="1" applyAlignment="1">
      <alignment horizontal="right" indent="15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2" fillId="0" borderId="13" xfId="15" applyNumberFormat="1" applyFont="1" applyBorder="1" applyAlignment="1">
      <alignment horizontal="center" vertical="center"/>
    </xf>
    <xf numFmtId="165" fontId="2" fillId="0" borderId="19" xfId="15" applyNumberFormat="1" applyFont="1" applyBorder="1" applyAlignment="1">
      <alignment horizontal="center" vertical="center"/>
    </xf>
    <xf numFmtId="165" fontId="2" fillId="0" borderId="8" xfId="15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/>
    </xf>
    <xf numFmtId="43" fontId="17" fillId="0" borderId="13" xfId="15" applyFont="1" applyBorder="1" applyAlignment="1">
      <alignment horizontal="center" vertical="center"/>
    </xf>
    <xf numFmtId="43" fontId="17" fillId="0" borderId="14" xfId="15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5" xfId="15" applyFont="1" applyBorder="1" applyAlignment="1">
      <alignment horizontal="center" vertical="center"/>
    </xf>
    <xf numFmtId="43" fontId="3" fillId="0" borderId="6" xfId="15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3" fontId="17" fillId="0" borderId="8" xfId="15" applyFont="1" applyBorder="1" applyAlignment="1">
      <alignment horizontal="center" vertical="center"/>
    </xf>
    <xf numFmtId="43" fontId="17" fillId="0" borderId="11" xfId="15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2" sqref="A2"/>
    </sheetView>
  </sheetViews>
  <sheetFormatPr defaultColWidth="9.140625" defaultRowHeight="12.75"/>
  <cols>
    <col min="1" max="1" width="5.140625" style="0" customWidth="1"/>
    <col min="3" max="3" width="4.421875" style="0" customWidth="1"/>
    <col min="4" max="4" width="43.00390625" style="0" customWidth="1"/>
    <col min="5" max="5" width="12.28125" style="0" customWidth="1"/>
    <col min="6" max="6" width="14.28125" style="0" customWidth="1"/>
  </cols>
  <sheetData>
    <row r="1" spans="1:4" ht="53.25" customHeight="1">
      <c r="A1" s="121" t="s">
        <v>155</v>
      </c>
      <c r="B1" s="121"/>
      <c r="C1" s="121"/>
      <c r="D1" s="121"/>
    </row>
    <row r="2" spans="3:6" ht="32.25" customHeight="1">
      <c r="C2" s="13"/>
      <c r="D2" s="122" t="s">
        <v>77</v>
      </c>
      <c r="E2" s="122"/>
      <c r="F2" s="122"/>
    </row>
    <row r="3" ht="12.75">
      <c r="E3" s="57"/>
    </row>
    <row r="4" ht="12.75">
      <c r="D4" s="1"/>
    </row>
    <row r="5" spans="1:5" ht="12.75">
      <c r="A5" s="123" t="s">
        <v>78</v>
      </c>
      <c r="B5" s="123"/>
      <c r="C5" s="123"/>
      <c r="D5" s="123"/>
      <c r="E5" s="123"/>
    </row>
    <row r="6" spans="1:5" ht="12.75">
      <c r="A6" s="123" t="s">
        <v>79</v>
      </c>
      <c r="B6" s="123"/>
      <c r="C6" s="123"/>
      <c r="D6" s="123"/>
      <c r="E6" s="123"/>
    </row>
    <row r="7" ht="12.75">
      <c r="D7" s="1"/>
    </row>
    <row r="8" spans="4:6" ht="13.5" thickBot="1">
      <c r="D8" s="1"/>
      <c r="F8" s="1" t="s">
        <v>80</v>
      </c>
    </row>
    <row r="9" spans="1:6" ht="24.75" customHeight="1" thickBot="1" thickTop="1">
      <c r="A9" s="58" t="s">
        <v>81</v>
      </c>
      <c r="B9" s="59" t="s">
        <v>82</v>
      </c>
      <c r="C9" s="59" t="s">
        <v>20</v>
      </c>
      <c r="D9" s="59" t="s">
        <v>83</v>
      </c>
      <c r="E9" s="59" t="s">
        <v>6</v>
      </c>
      <c r="F9" s="60" t="s">
        <v>84</v>
      </c>
    </row>
    <row r="10" spans="1:6" ht="24.75" customHeight="1" thickTop="1">
      <c r="A10" s="61"/>
      <c r="B10" s="62"/>
      <c r="C10" s="62"/>
      <c r="D10" s="63" t="s">
        <v>85</v>
      </c>
      <c r="E10" s="64">
        <v>695</v>
      </c>
      <c r="F10" s="65"/>
    </row>
    <row r="11" spans="1:6" ht="24.75" customHeight="1">
      <c r="A11" s="66"/>
      <c r="B11" s="4"/>
      <c r="C11" s="4"/>
      <c r="D11" s="67" t="s">
        <v>6</v>
      </c>
      <c r="E11" s="68">
        <f>SUM(E12)</f>
        <v>84305</v>
      </c>
      <c r="F11" s="69"/>
    </row>
    <row r="12" spans="1:6" ht="24.75" customHeight="1">
      <c r="A12" s="70">
        <v>900</v>
      </c>
      <c r="B12" s="71"/>
      <c r="C12" s="71"/>
      <c r="D12" s="67" t="s">
        <v>86</v>
      </c>
      <c r="E12" s="72">
        <f>SUM(E13)</f>
        <v>84305</v>
      </c>
      <c r="F12" s="69"/>
    </row>
    <row r="13" spans="1:6" ht="24.75" customHeight="1">
      <c r="A13" s="3" t="s">
        <v>64</v>
      </c>
      <c r="B13" s="5" t="s">
        <v>87</v>
      </c>
      <c r="C13" s="5"/>
      <c r="D13" s="73" t="s">
        <v>88</v>
      </c>
      <c r="E13" s="72">
        <f>SUM(E14)</f>
        <v>84305</v>
      </c>
      <c r="F13" s="69"/>
    </row>
    <row r="14" spans="1:6" ht="24.75" customHeight="1">
      <c r="A14" s="3" t="s">
        <v>64</v>
      </c>
      <c r="B14" s="5" t="s">
        <v>87</v>
      </c>
      <c r="C14" s="5" t="s">
        <v>76</v>
      </c>
      <c r="D14" s="74" t="s">
        <v>89</v>
      </c>
      <c r="E14" s="75">
        <v>84305</v>
      </c>
      <c r="F14" s="69"/>
    </row>
    <row r="15" spans="1:6" ht="24.75" customHeight="1">
      <c r="A15" s="3"/>
      <c r="B15" s="5"/>
      <c r="C15" s="5"/>
      <c r="D15" s="67" t="s">
        <v>72</v>
      </c>
      <c r="E15" s="68">
        <f>E11+E10</f>
        <v>85000</v>
      </c>
      <c r="F15" s="69"/>
    </row>
    <row r="16" spans="1:6" ht="24.75" customHeight="1">
      <c r="A16" s="3"/>
      <c r="B16" s="5"/>
      <c r="C16" s="5"/>
      <c r="D16" s="67" t="s">
        <v>90</v>
      </c>
      <c r="E16" s="72"/>
      <c r="F16" s="76">
        <f>F17</f>
        <v>85000</v>
      </c>
    </row>
    <row r="17" spans="1:6" ht="24.75" customHeight="1">
      <c r="A17" s="70">
        <v>900</v>
      </c>
      <c r="B17" s="71"/>
      <c r="C17" s="71"/>
      <c r="D17" s="67" t="s">
        <v>86</v>
      </c>
      <c r="E17" s="72"/>
      <c r="F17" s="69">
        <f>F18</f>
        <v>85000</v>
      </c>
    </row>
    <row r="18" spans="1:6" ht="24.75" customHeight="1">
      <c r="A18" s="3" t="s">
        <v>64</v>
      </c>
      <c r="B18" s="5" t="s">
        <v>87</v>
      </c>
      <c r="C18" s="5"/>
      <c r="D18" s="73" t="s">
        <v>88</v>
      </c>
      <c r="E18" s="72"/>
      <c r="F18" s="69">
        <f>F19</f>
        <v>85000</v>
      </c>
    </row>
    <row r="19" spans="1:6" ht="24.75" customHeight="1">
      <c r="A19" s="3" t="s">
        <v>64</v>
      </c>
      <c r="B19" s="5" t="s">
        <v>87</v>
      </c>
      <c r="C19" s="5" t="s">
        <v>91</v>
      </c>
      <c r="D19" s="4" t="s">
        <v>92</v>
      </c>
      <c r="E19" s="72"/>
      <c r="F19" s="69">
        <v>85000</v>
      </c>
    </row>
    <row r="20" spans="1:6" ht="24.75" customHeight="1" thickBot="1">
      <c r="A20" s="77"/>
      <c r="B20" s="78"/>
      <c r="C20" s="78"/>
      <c r="D20" s="79" t="s">
        <v>72</v>
      </c>
      <c r="E20" s="80"/>
      <c r="F20" s="81">
        <f>F16</f>
        <v>85000</v>
      </c>
    </row>
    <row r="21" spans="1:6" ht="24.75" customHeight="1" thickBot="1" thickTop="1">
      <c r="A21" s="116" t="s">
        <v>7</v>
      </c>
      <c r="B21" s="117"/>
      <c r="C21" s="117"/>
      <c r="D21" s="117"/>
      <c r="E21" s="82">
        <f>E15</f>
        <v>85000</v>
      </c>
      <c r="F21" s="83">
        <f>F20</f>
        <v>85000</v>
      </c>
    </row>
    <row r="22" spans="1:6" ht="13.5" thickTop="1">
      <c r="A22" s="84"/>
      <c r="B22" s="84"/>
      <c r="C22" s="84"/>
      <c r="E22" s="6"/>
      <c r="F22" s="6"/>
    </row>
    <row r="23" spans="1:6" ht="12.75">
      <c r="A23" s="85"/>
      <c r="B23" s="85"/>
      <c r="C23" s="85"/>
      <c r="E23" s="6"/>
      <c r="F23" s="6"/>
    </row>
    <row r="24" spans="1:6" ht="12.75">
      <c r="A24" s="7" t="s">
        <v>4</v>
      </c>
      <c r="C24" s="118" t="s">
        <v>93</v>
      </c>
      <c r="D24" s="118"/>
      <c r="E24" s="118"/>
      <c r="F24" s="118"/>
    </row>
    <row r="25" spans="1:6" ht="12.75">
      <c r="A25" s="7" t="s">
        <v>3</v>
      </c>
      <c r="C25" s="119" t="s">
        <v>94</v>
      </c>
      <c r="D25" s="119"/>
      <c r="E25" s="119"/>
      <c r="F25" s="119"/>
    </row>
    <row r="26" spans="3:6" ht="15">
      <c r="C26" s="105" t="s">
        <v>73</v>
      </c>
      <c r="D26" s="120" t="s">
        <v>147</v>
      </c>
      <c r="E26" s="120"/>
      <c r="F26" s="120"/>
    </row>
    <row r="27" spans="3:6" ht="25.5" customHeight="1">
      <c r="C27" s="105" t="s">
        <v>73</v>
      </c>
      <c r="D27" s="115" t="s">
        <v>148</v>
      </c>
      <c r="E27" s="115"/>
      <c r="F27" s="115"/>
    </row>
    <row r="28" spans="3:6" ht="37.5" customHeight="1">
      <c r="C28" s="106" t="s">
        <v>73</v>
      </c>
      <c r="D28" s="115" t="s">
        <v>149</v>
      </c>
      <c r="E28" s="115"/>
      <c r="F28" s="115"/>
    </row>
  </sheetData>
  <mergeCells count="10">
    <mergeCell ref="A1:D1"/>
    <mergeCell ref="D2:F2"/>
    <mergeCell ref="A5:E5"/>
    <mergeCell ref="A6:E6"/>
    <mergeCell ref="D28:F28"/>
    <mergeCell ref="A21:D21"/>
    <mergeCell ref="C24:F24"/>
    <mergeCell ref="C25:F25"/>
    <mergeCell ref="D27:F27"/>
    <mergeCell ref="D26:F2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D2" sqref="D2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2.7109375" style="0" customWidth="1"/>
    <col min="12" max="12" width="12.28125" style="0" bestFit="1" customWidth="1"/>
  </cols>
  <sheetData>
    <row r="1" spans="4:5" ht="25.5">
      <c r="D1" s="10" t="s">
        <v>154</v>
      </c>
      <c r="E1" s="11"/>
    </row>
    <row r="2" spans="1:11" ht="25.5" customHeight="1">
      <c r="A2" s="12"/>
      <c r="F2" s="122" t="s">
        <v>18</v>
      </c>
      <c r="G2" s="122"/>
      <c r="H2" s="122"/>
      <c r="I2" s="122"/>
      <c r="J2" s="122"/>
      <c r="K2" s="13"/>
    </row>
    <row r="3" spans="1:11" ht="21" customHeight="1">
      <c r="A3" s="127" t="s">
        <v>19</v>
      </c>
      <c r="B3" s="127"/>
      <c r="C3" s="127"/>
      <c r="D3" s="127"/>
      <c r="E3" s="127"/>
      <c r="F3" s="127"/>
      <c r="G3" s="127"/>
      <c r="H3" s="127"/>
      <c r="I3" s="127"/>
      <c r="J3" s="127"/>
      <c r="K3" s="14"/>
    </row>
    <row r="4" spans="1:10" ht="10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2" ht="39" customHeight="1" thickBot="1" thickTop="1">
      <c r="A5" s="16" t="s">
        <v>0</v>
      </c>
      <c r="B5" s="17" t="s">
        <v>1</v>
      </c>
      <c r="C5" s="18" t="s">
        <v>20</v>
      </c>
      <c r="D5" s="19" t="s">
        <v>21</v>
      </c>
      <c r="E5" s="20" t="s">
        <v>22</v>
      </c>
      <c r="F5" s="20" t="s">
        <v>23</v>
      </c>
      <c r="G5" s="20" t="s">
        <v>24</v>
      </c>
      <c r="H5" s="20" t="s">
        <v>25</v>
      </c>
      <c r="I5" s="20" t="s">
        <v>26</v>
      </c>
      <c r="J5" s="21" t="s">
        <v>27</v>
      </c>
      <c r="K5" s="22"/>
      <c r="L5" s="23"/>
    </row>
    <row r="6" spans="1:12" ht="18" customHeight="1" thickTop="1">
      <c r="A6" s="24" t="s">
        <v>28</v>
      </c>
      <c r="B6" s="25" t="s">
        <v>29</v>
      </c>
      <c r="C6" s="25" t="s">
        <v>30</v>
      </c>
      <c r="D6" s="26" t="s">
        <v>31</v>
      </c>
      <c r="E6" s="27">
        <v>7000</v>
      </c>
      <c r="F6" s="27">
        <v>7000</v>
      </c>
      <c r="G6" s="28"/>
      <c r="H6" s="28"/>
      <c r="I6" s="28"/>
      <c r="J6" s="29">
        <f aca="true" t="shared" si="0" ref="J6:J40">SUM(F6:I6)</f>
        <v>7000</v>
      </c>
      <c r="K6" s="22"/>
      <c r="L6" s="23"/>
    </row>
    <row r="7" spans="1:10" ht="19.5" customHeight="1">
      <c r="A7" s="24" t="s">
        <v>28</v>
      </c>
      <c r="B7" s="25" t="s">
        <v>32</v>
      </c>
      <c r="C7" s="25" t="s">
        <v>30</v>
      </c>
      <c r="D7" s="30" t="s">
        <v>33</v>
      </c>
      <c r="E7" s="31">
        <v>1611261</v>
      </c>
      <c r="F7" s="31"/>
      <c r="G7" s="31">
        <v>374076</v>
      </c>
      <c r="H7" s="31"/>
      <c r="I7" s="31"/>
      <c r="J7" s="32">
        <f t="shared" si="0"/>
        <v>374076</v>
      </c>
    </row>
    <row r="8" spans="1:10" ht="26.25" customHeight="1">
      <c r="A8" s="33" t="s">
        <v>28</v>
      </c>
      <c r="B8" s="34" t="s">
        <v>32</v>
      </c>
      <c r="C8" s="34" t="s">
        <v>30</v>
      </c>
      <c r="D8" s="35" t="s">
        <v>34</v>
      </c>
      <c r="E8" s="36">
        <v>328658</v>
      </c>
      <c r="F8" s="36">
        <v>40000</v>
      </c>
      <c r="G8" s="36"/>
      <c r="H8" s="36"/>
      <c r="I8" s="36"/>
      <c r="J8" s="37">
        <f t="shared" si="0"/>
        <v>40000</v>
      </c>
    </row>
    <row r="9" spans="1:10" ht="26.25" customHeight="1">
      <c r="A9" s="33" t="s">
        <v>28</v>
      </c>
      <c r="B9" s="34" t="s">
        <v>32</v>
      </c>
      <c r="C9" s="34" t="s">
        <v>30</v>
      </c>
      <c r="D9" s="35" t="s">
        <v>35</v>
      </c>
      <c r="E9" s="36">
        <v>394496</v>
      </c>
      <c r="F9" s="36">
        <v>99348</v>
      </c>
      <c r="G9" s="36"/>
      <c r="H9" s="36">
        <v>214670</v>
      </c>
      <c r="I9" s="36"/>
      <c r="J9" s="37">
        <f t="shared" si="0"/>
        <v>314018</v>
      </c>
    </row>
    <row r="10" spans="1:10" ht="26.25" customHeight="1">
      <c r="A10" s="131" t="s">
        <v>28</v>
      </c>
      <c r="B10" s="134" t="s">
        <v>32</v>
      </c>
      <c r="C10" s="34" t="s">
        <v>30</v>
      </c>
      <c r="D10" s="35" t="s">
        <v>36</v>
      </c>
      <c r="E10" s="128">
        <v>4122069</v>
      </c>
      <c r="F10" s="36">
        <v>37013</v>
      </c>
      <c r="G10" s="36"/>
      <c r="H10" s="36"/>
      <c r="I10" s="36"/>
      <c r="J10" s="37">
        <f t="shared" si="0"/>
        <v>37013</v>
      </c>
    </row>
    <row r="11" spans="1:12" ht="24.75" customHeight="1">
      <c r="A11" s="132"/>
      <c r="B11" s="135"/>
      <c r="C11" s="34" t="s">
        <v>37</v>
      </c>
      <c r="D11" s="35" t="s">
        <v>36</v>
      </c>
      <c r="E11" s="129"/>
      <c r="F11" s="36"/>
      <c r="G11" s="36"/>
      <c r="H11" s="36"/>
      <c r="I11" s="36">
        <v>1673614</v>
      </c>
      <c r="J11" s="37">
        <f t="shared" si="0"/>
        <v>1673614</v>
      </c>
      <c r="L11" s="8"/>
    </row>
    <row r="12" spans="1:10" ht="25.5" customHeight="1">
      <c r="A12" s="133"/>
      <c r="B12" s="136"/>
      <c r="C12" s="34" t="s">
        <v>38</v>
      </c>
      <c r="D12" s="35" t="s">
        <v>36</v>
      </c>
      <c r="E12" s="130"/>
      <c r="F12" s="36">
        <v>1145640</v>
      </c>
      <c r="G12" s="36"/>
      <c r="H12" s="36"/>
      <c r="I12" s="36">
        <v>237715</v>
      </c>
      <c r="J12" s="37">
        <f t="shared" si="0"/>
        <v>1383355</v>
      </c>
    </row>
    <row r="13" spans="1:10" ht="25.5" customHeight="1">
      <c r="A13" s="33" t="s">
        <v>28</v>
      </c>
      <c r="B13" s="34" t="s">
        <v>32</v>
      </c>
      <c r="C13" s="34" t="s">
        <v>30</v>
      </c>
      <c r="D13" s="35" t="s">
        <v>39</v>
      </c>
      <c r="E13" s="38">
        <v>20000</v>
      </c>
      <c r="F13" s="36">
        <v>20000</v>
      </c>
      <c r="G13" s="36"/>
      <c r="H13" s="36"/>
      <c r="I13" s="36"/>
      <c r="J13" s="37">
        <f t="shared" si="0"/>
        <v>20000</v>
      </c>
    </row>
    <row r="14" spans="1:10" ht="25.5" customHeight="1">
      <c r="A14" s="33" t="s">
        <v>28</v>
      </c>
      <c r="B14" s="34" t="s">
        <v>32</v>
      </c>
      <c r="C14" s="34" t="s">
        <v>30</v>
      </c>
      <c r="D14" s="35" t="s">
        <v>40</v>
      </c>
      <c r="E14" s="38">
        <v>9000</v>
      </c>
      <c r="F14" s="36">
        <v>9000</v>
      </c>
      <c r="G14" s="36"/>
      <c r="H14" s="36"/>
      <c r="I14" s="36"/>
      <c r="J14" s="37">
        <f t="shared" si="0"/>
        <v>9000</v>
      </c>
    </row>
    <row r="15" spans="1:10" ht="25.5" customHeight="1">
      <c r="A15" s="33" t="s">
        <v>28</v>
      </c>
      <c r="B15" s="34" t="s">
        <v>32</v>
      </c>
      <c r="C15" s="34" t="s">
        <v>30</v>
      </c>
      <c r="D15" s="35" t="s">
        <v>41</v>
      </c>
      <c r="E15" s="38">
        <v>4000</v>
      </c>
      <c r="F15" s="36">
        <v>4000</v>
      </c>
      <c r="G15" s="36"/>
      <c r="H15" s="36"/>
      <c r="I15" s="36"/>
      <c r="J15" s="37">
        <f t="shared" si="0"/>
        <v>4000</v>
      </c>
    </row>
    <row r="16" spans="1:10" ht="19.5" customHeight="1">
      <c r="A16" s="33" t="s">
        <v>10</v>
      </c>
      <c r="B16" s="34" t="s">
        <v>11</v>
      </c>
      <c r="C16" s="34" t="s">
        <v>30</v>
      </c>
      <c r="D16" s="35" t="s">
        <v>42</v>
      </c>
      <c r="E16" s="36">
        <v>709309</v>
      </c>
      <c r="F16" s="36">
        <v>611809</v>
      </c>
      <c r="G16" s="36"/>
      <c r="H16" s="36"/>
      <c r="I16" s="36">
        <v>97500</v>
      </c>
      <c r="J16" s="37">
        <f t="shared" si="0"/>
        <v>709309</v>
      </c>
    </row>
    <row r="17" spans="1:10" ht="24.75" customHeight="1">
      <c r="A17" s="33" t="s">
        <v>10</v>
      </c>
      <c r="B17" s="34" t="s">
        <v>11</v>
      </c>
      <c r="C17" s="34" t="s">
        <v>30</v>
      </c>
      <c r="D17" s="35" t="s">
        <v>43</v>
      </c>
      <c r="E17" s="36">
        <v>29000</v>
      </c>
      <c r="F17" s="36">
        <v>22000</v>
      </c>
      <c r="G17" s="36"/>
      <c r="H17" s="36"/>
      <c r="I17" s="36"/>
      <c r="J17" s="37">
        <f t="shared" si="0"/>
        <v>22000</v>
      </c>
    </row>
    <row r="18" spans="1:10" ht="24.75" customHeight="1">
      <c r="A18" s="33" t="s">
        <v>10</v>
      </c>
      <c r="B18" s="34" t="s">
        <v>11</v>
      </c>
      <c r="C18" s="34" t="s">
        <v>30</v>
      </c>
      <c r="D18" s="35" t="s">
        <v>44</v>
      </c>
      <c r="E18" s="36">
        <v>55000</v>
      </c>
      <c r="F18" s="36">
        <v>55000</v>
      </c>
      <c r="G18" s="36"/>
      <c r="H18" s="36"/>
      <c r="I18" s="36"/>
      <c r="J18" s="37">
        <f t="shared" si="0"/>
        <v>55000</v>
      </c>
    </row>
    <row r="19" spans="1:10" ht="24.75" customHeight="1">
      <c r="A19" s="33" t="s">
        <v>10</v>
      </c>
      <c r="B19" s="34" t="s">
        <v>11</v>
      </c>
      <c r="C19" s="34" t="s">
        <v>30</v>
      </c>
      <c r="D19" s="35" t="s">
        <v>45</v>
      </c>
      <c r="E19" s="36">
        <v>200000</v>
      </c>
      <c r="F19" s="36">
        <v>200000</v>
      </c>
      <c r="G19" s="36"/>
      <c r="H19" s="36"/>
      <c r="I19" s="36"/>
      <c r="J19" s="37">
        <f t="shared" si="0"/>
        <v>200000</v>
      </c>
    </row>
    <row r="20" spans="1:10" ht="24.75" customHeight="1">
      <c r="A20" s="33" t="s">
        <v>10</v>
      </c>
      <c r="B20" s="34" t="s">
        <v>11</v>
      </c>
      <c r="C20" s="34" t="s">
        <v>30</v>
      </c>
      <c r="D20" s="35" t="s">
        <v>152</v>
      </c>
      <c r="E20" s="36">
        <v>440000</v>
      </c>
      <c r="F20" s="36">
        <v>365000</v>
      </c>
      <c r="G20" s="36"/>
      <c r="H20" s="36"/>
      <c r="I20" s="36">
        <v>75000</v>
      </c>
      <c r="J20" s="37">
        <f>SUM(F20:I20)</f>
        <v>440000</v>
      </c>
    </row>
    <row r="21" spans="1:10" ht="19.5" customHeight="1">
      <c r="A21" s="33" t="s">
        <v>10</v>
      </c>
      <c r="B21" s="34" t="s">
        <v>11</v>
      </c>
      <c r="C21" s="34" t="s">
        <v>46</v>
      </c>
      <c r="D21" s="35" t="s">
        <v>47</v>
      </c>
      <c r="E21" s="36">
        <v>20000</v>
      </c>
      <c r="F21" s="36">
        <v>20200</v>
      </c>
      <c r="G21" s="36"/>
      <c r="H21" s="36"/>
      <c r="I21" s="36"/>
      <c r="J21" s="37">
        <f t="shared" si="0"/>
        <v>20200</v>
      </c>
    </row>
    <row r="22" spans="1:10" ht="19.5" customHeight="1">
      <c r="A22" s="33" t="s">
        <v>48</v>
      </c>
      <c r="B22" s="34" t="s">
        <v>49</v>
      </c>
      <c r="C22" s="34" t="s">
        <v>46</v>
      </c>
      <c r="D22" s="35" t="s">
        <v>50</v>
      </c>
      <c r="E22" s="36">
        <v>340151</v>
      </c>
      <c r="F22" s="36"/>
      <c r="G22" s="36">
        <v>340151</v>
      </c>
      <c r="H22" s="36"/>
      <c r="I22" s="36"/>
      <c r="J22" s="37">
        <f t="shared" si="0"/>
        <v>340151</v>
      </c>
    </row>
    <row r="23" spans="1:10" ht="19.5" customHeight="1">
      <c r="A23" s="33" t="s">
        <v>48</v>
      </c>
      <c r="B23" s="34" t="s">
        <v>49</v>
      </c>
      <c r="C23" s="34" t="s">
        <v>46</v>
      </c>
      <c r="D23" s="35" t="s">
        <v>51</v>
      </c>
      <c r="E23" s="36">
        <v>8600</v>
      </c>
      <c r="F23" s="36">
        <v>8600</v>
      </c>
      <c r="G23" s="36"/>
      <c r="H23" s="36"/>
      <c r="I23" s="36"/>
      <c r="J23" s="37">
        <f t="shared" si="0"/>
        <v>8600</v>
      </c>
    </row>
    <row r="24" spans="1:10" ht="19.5" customHeight="1">
      <c r="A24" s="33" t="s">
        <v>48</v>
      </c>
      <c r="B24" s="34" t="s">
        <v>52</v>
      </c>
      <c r="C24" s="34" t="s">
        <v>30</v>
      </c>
      <c r="D24" s="35" t="s">
        <v>53</v>
      </c>
      <c r="E24" s="36">
        <v>218201</v>
      </c>
      <c r="F24" s="36">
        <v>49600</v>
      </c>
      <c r="G24" s="36"/>
      <c r="H24" s="36"/>
      <c r="I24" s="36"/>
      <c r="J24" s="37">
        <f t="shared" si="0"/>
        <v>49600</v>
      </c>
    </row>
    <row r="25" spans="1:10" ht="27" customHeight="1">
      <c r="A25" s="33" t="s">
        <v>8</v>
      </c>
      <c r="B25" s="34" t="s">
        <v>9</v>
      </c>
      <c r="C25" s="34" t="s">
        <v>46</v>
      </c>
      <c r="D25" s="39" t="s">
        <v>54</v>
      </c>
      <c r="E25" s="36">
        <v>30000</v>
      </c>
      <c r="F25" s="36">
        <v>30000</v>
      </c>
      <c r="G25" s="36"/>
      <c r="H25" s="36"/>
      <c r="I25" s="36"/>
      <c r="J25" s="37">
        <f t="shared" si="0"/>
        <v>30000</v>
      </c>
    </row>
    <row r="26" spans="1:10" ht="27" customHeight="1">
      <c r="A26" s="33" t="s">
        <v>8</v>
      </c>
      <c r="B26" s="34" t="s">
        <v>9</v>
      </c>
      <c r="C26" s="34" t="s">
        <v>46</v>
      </c>
      <c r="D26" s="39" t="s">
        <v>55</v>
      </c>
      <c r="E26" s="36">
        <v>5400</v>
      </c>
      <c r="F26" s="36">
        <v>5400</v>
      </c>
      <c r="G26" s="36"/>
      <c r="H26" s="36"/>
      <c r="I26" s="36"/>
      <c r="J26" s="37">
        <f t="shared" si="0"/>
        <v>5400</v>
      </c>
    </row>
    <row r="27" spans="1:10" ht="27.75" customHeight="1">
      <c r="A27" s="33" t="s">
        <v>14</v>
      </c>
      <c r="B27" s="34" t="s">
        <v>15</v>
      </c>
      <c r="C27" s="34" t="s">
        <v>30</v>
      </c>
      <c r="D27" s="39" t="s">
        <v>56</v>
      </c>
      <c r="E27" s="40">
        <v>5000</v>
      </c>
      <c r="F27" s="36">
        <v>3000</v>
      </c>
      <c r="G27" s="36"/>
      <c r="H27" s="36"/>
      <c r="I27" s="36"/>
      <c r="J27" s="37">
        <f t="shared" si="0"/>
        <v>3000</v>
      </c>
    </row>
    <row r="28" spans="1:10" ht="25.5" customHeight="1">
      <c r="A28" s="33" t="s">
        <v>14</v>
      </c>
      <c r="B28" s="34" t="s">
        <v>15</v>
      </c>
      <c r="C28" s="34" t="s">
        <v>30</v>
      </c>
      <c r="D28" s="39" t="s">
        <v>57</v>
      </c>
      <c r="E28" s="40">
        <v>50000</v>
      </c>
      <c r="F28" s="36">
        <v>20000</v>
      </c>
      <c r="G28" s="36"/>
      <c r="H28" s="36"/>
      <c r="I28" s="36"/>
      <c r="J28" s="37">
        <f t="shared" si="0"/>
        <v>20000</v>
      </c>
    </row>
    <row r="29" spans="1:10" ht="25.5" customHeight="1">
      <c r="A29" s="33" t="s">
        <v>14</v>
      </c>
      <c r="B29" s="34" t="s">
        <v>15</v>
      </c>
      <c r="C29" s="34" t="s">
        <v>46</v>
      </c>
      <c r="D29" s="39" t="s">
        <v>75</v>
      </c>
      <c r="E29" s="40">
        <v>128400</v>
      </c>
      <c r="F29" s="36">
        <v>38400</v>
      </c>
      <c r="G29" s="36"/>
      <c r="H29" s="36"/>
      <c r="I29" s="36"/>
      <c r="J29" s="37">
        <f t="shared" si="0"/>
        <v>38400</v>
      </c>
    </row>
    <row r="30" spans="1:10" ht="19.5" customHeight="1">
      <c r="A30" s="33" t="s">
        <v>14</v>
      </c>
      <c r="B30" s="34" t="s">
        <v>17</v>
      </c>
      <c r="C30" s="34" t="s">
        <v>46</v>
      </c>
      <c r="D30" s="35" t="s">
        <v>58</v>
      </c>
      <c r="E30" s="36">
        <v>9000</v>
      </c>
      <c r="F30" s="36">
        <v>9000</v>
      </c>
      <c r="G30" s="36"/>
      <c r="H30" s="36"/>
      <c r="I30" s="36"/>
      <c r="J30" s="37">
        <f t="shared" si="0"/>
        <v>9000</v>
      </c>
    </row>
    <row r="31" spans="1:10" ht="26.25" customHeight="1">
      <c r="A31" s="33" t="s">
        <v>2</v>
      </c>
      <c r="B31" s="34" t="s">
        <v>5</v>
      </c>
      <c r="C31" s="34" t="s">
        <v>30</v>
      </c>
      <c r="D31" s="35" t="s">
        <v>59</v>
      </c>
      <c r="E31" s="36">
        <v>48700</v>
      </c>
      <c r="F31" s="36">
        <v>48700</v>
      </c>
      <c r="G31" s="36"/>
      <c r="H31" s="36"/>
      <c r="I31" s="36"/>
      <c r="J31" s="37">
        <f t="shared" si="0"/>
        <v>48700</v>
      </c>
    </row>
    <row r="32" spans="1:10" ht="26.25" customHeight="1">
      <c r="A32" s="33" t="s">
        <v>2</v>
      </c>
      <c r="B32" s="34" t="s">
        <v>5</v>
      </c>
      <c r="C32" s="34" t="s">
        <v>46</v>
      </c>
      <c r="D32" s="35" t="s">
        <v>74</v>
      </c>
      <c r="E32" s="36">
        <v>1805</v>
      </c>
      <c r="F32" s="36">
        <v>1805</v>
      </c>
      <c r="G32" s="36"/>
      <c r="H32" s="36"/>
      <c r="I32" s="36"/>
      <c r="J32" s="37">
        <f t="shared" si="0"/>
        <v>1805</v>
      </c>
    </row>
    <row r="33" spans="1:10" ht="26.25" customHeight="1">
      <c r="A33" s="33" t="s">
        <v>16</v>
      </c>
      <c r="B33" s="34" t="s">
        <v>60</v>
      </c>
      <c r="C33" s="34" t="s">
        <v>30</v>
      </c>
      <c r="D33" s="35" t="s">
        <v>61</v>
      </c>
      <c r="E33" s="36">
        <v>16400</v>
      </c>
      <c r="F33" s="36">
        <v>16400</v>
      </c>
      <c r="G33" s="36"/>
      <c r="H33" s="36"/>
      <c r="I33" s="36"/>
      <c r="J33" s="37">
        <f t="shared" si="0"/>
        <v>16400</v>
      </c>
    </row>
    <row r="34" spans="1:10" ht="26.25" customHeight="1">
      <c r="A34" s="33" t="s">
        <v>16</v>
      </c>
      <c r="B34" s="34" t="s">
        <v>60</v>
      </c>
      <c r="C34" s="34" t="s">
        <v>30</v>
      </c>
      <c r="D34" s="35" t="s">
        <v>62</v>
      </c>
      <c r="E34" s="36">
        <v>30000</v>
      </c>
      <c r="F34" s="36">
        <v>30000</v>
      </c>
      <c r="G34" s="36"/>
      <c r="H34" s="36"/>
      <c r="I34" s="36"/>
      <c r="J34" s="37">
        <f t="shared" si="0"/>
        <v>30000</v>
      </c>
    </row>
    <row r="35" spans="1:10" ht="15" customHeight="1">
      <c r="A35" s="33" t="s">
        <v>16</v>
      </c>
      <c r="B35" s="34" t="s">
        <v>60</v>
      </c>
      <c r="C35" s="34" t="s">
        <v>46</v>
      </c>
      <c r="D35" s="35" t="s">
        <v>63</v>
      </c>
      <c r="E35" s="36">
        <v>5000</v>
      </c>
      <c r="F35" s="36">
        <v>5000</v>
      </c>
      <c r="G35" s="36"/>
      <c r="H35" s="36"/>
      <c r="I35" s="36"/>
      <c r="J35" s="37">
        <f t="shared" si="0"/>
        <v>5000</v>
      </c>
    </row>
    <row r="36" spans="1:10" ht="25.5" customHeight="1">
      <c r="A36" s="41" t="s">
        <v>64</v>
      </c>
      <c r="B36" s="42" t="s">
        <v>65</v>
      </c>
      <c r="C36" s="42" t="s">
        <v>30</v>
      </c>
      <c r="D36" s="43" t="s">
        <v>66</v>
      </c>
      <c r="E36" s="44">
        <v>85000</v>
      </c>
      <c r="F36" s="44">
        <v>20500</v>
      </c>
      <c r="G36" s="44"/>
      <c r="H36" s="44"/>
      <c r="I36" s="44"/>
      <c r="J36" s="45">
        <f t="shared" si="0"/>
        <v>20500</v>
      </c>
    </row>
    <row r="37" spans="1:10" ht="15" customHeight="1">
      <c r="A37" s="41" t="s">
        <v>64</v>
      </c>
      <c r="B37" s="42" t="s">
        <v>67</v>
      </c>
      <c r="C37" s="42" t="s">
        <v>30</v>
      </c>
      <c r="D37" s="43" t="s">
        <v>68</v>
      </c>
      <c r="E37" s="44">
        <v>27084</v>
      </c>
      <c r="F37" s="44">
        <v>4824</v>
      </c>
      <c r="G37" s="44"/>
      <c r="H37" s="44">
        <v>13600</v>
      </c>
      <c r="I37" s="44">
        <v>8660</v>
      </c>
      <c r="J37" s="45">
        <f t="shared" si="0"/>
        <v>27084</v>
      </c>
    </row>
    <row r="38" spans="1:10" ht="28.5" customHeight="1">
      <c r="A38" s="41" t="s">
        <v>64</v>
      </c>
      <c r="B38" s="42" t="s">
        <v>67</v>
      </c>
      <c r="C38" s="42" t="s">
        <v>46</v>
      </c>
      <c r="D38" s="43" t="s">
        <v>69</v>
      </c>
      <c r="E38" s="44">
        <v>90000</v>
      </c>
      <c r="F38" s="44">
        <v>45000</v>
      </c>
      <c r="G38" s="44"/>
      <c r="H38" s="44">
        <v>22500</v>
      </c>
      <c r="I38" s="44">
        <v>22500</v>
      </c>
      <c r="J38" s="45">
        <f t="shared" si="0"/>
        <v>90000</v>
      </c>
    </row>
    <row r="39" spans="1:10" ht="19.5" customHeight="1">
      <c r="A39" s="41" t="s">
        <v>12</v>
      </c>
      <c r="B39" s="42" t="s">
        <v>13</v>
      </c>
      <c r="C39" s="42" t="s">
        <v>30</v>
      </c>
      <c r="D39" s="43" t="s">
        <v>70</v>
      </c>
      <c r="E39" s="44">
        <v>20000</v>
      </c>
      <c r="F39" s="44">
        <v>20100</v>
      </c>
      <c r="G39" s="44"/>
      <c r="H39" s="44"/>
      <c r="I39" s="44"/>
      <c r="J39" s="45">
        <f t="shared" si="0"/>
        <v>20100</v>
      </c>
    </row>
    <row r="40" spans="1:10" ht="19.5" customHeight="1" thickBot="1">
      <c r="A40" s="41" t="s">
        <v>12</v>
      </c>
      <c r="B40" s="42" t="s">
        <v>13</v>
      </c>
      <c r="C40" s="42" t="s">
        <v>30</v>
      </c>
      <c r="D40" s="46" t="s">
        <v>71</v>
      </c>
      <c r="E40" s="47">
        <v>200000</v>
      </c>
      <c r="F40" s="44">
        <v>80000</v>
      </c>
      <c r="G40" s="44"/>
      <c r="H40" s="44"/>
      <c r="I40" s="44"/>
      <c r="J40" s="45">
        <f t="shared" si="0"/>
        <v>80000</v>
      </c>
    </row>
    <row r="41" spans="1:10" ht="19.5" customHeight="1" thickBot="1" thickTop="1">
      <c r="A41" s="124" t="s">
        <v>72</v>
      </c>
      <c r="B41" s="125"/>
      <c r="C41" s="125"/>
      <c r="D41" s="125"/>
      <c r="E41" s="48" t="s">
        <v>73</v>
      </c>
      <c r="F41" s="49">
        <f>SUM(F6:F40)</f>
        <v>3072339</v>
      </c>
      <c r="G41" s="49">
        <f>SUM(G6:G40)</f>
        <v>714227</v>
      </c>
      <c r="H41" s="49">
        <f>SUM(H6:H40)</f>
        <v>250770</v>
      </c>
      <c r="I41" s="49">
        <f>SUM(I6:I40)</f>
        <v>2114989</v>
      </c>
      <c r="J41" s="50">
        <f>SUM(F41:I41)</f>
        <v>6152325</v>
      </c>
    </row>
    <row r="42" spans="1:10" ht="13.5" thickTop="1">
      <c r="A42" s="51"/>
      <c r="B42" s="51"/>
      <c r="C42" s="51"/>
      <c r="D42" s="52"/>
      <c r="E42" s="53"/>
      <c r="F42" s="53"/>
      <c r="G42" s="53"/>
      <c r="H42" s="53"/>
      <c r="I42" s="53"/>
      <c r="J42" s="53"/>
    </row>
    <row r="43" spans="1:10" ht="12.75">
      <c r="A43" s="51"/>
      <c r="B43" s="51"/>
      <c r="C43" s="51"/>
      <c r="D43" s="52"/>
      <c r="E43" s="53"/>
      <c r="F43" s="53"/>
      <c r="G43" s="53"/>
      <c r="H43" s="53"/>
      <c r="I43" s="53"/>
      <c r="J43" s="53"/>
    </row>
    <row r="44" spans="1:10" ht="12.75">
      <c r="A44" s="54"/>
      <c r="B44" s="54"/>
      <c r="C44" s="54"/>
      <c r="D44" s="52"/>
      <c r="E44" s="53"/>
      <c r="F44" s="53"/>
      <c r="G44" s="53"/>
      <c r="H44" s="53"/>
      <c r="I44" s="53"/>
      <c r="J44" s="53"/>
    </row>
    <row r="45" spans="1:10" ht="12.75">
      <c r="A45" s="54"/>
      <c r="B45" s="51"/>
      <c r="C45" s="51"/>
      <c r="D45" s="52"/>
      <c r="E45" s="53"/>
      <c r="F45" s="53"/>
      <c r="G45" s="53"/>
      <c r="H45" s="53"/>
      <c r="I45" s="53"/>
      <c r="J45" s="53"/>
    </row>
    <row r="46" spans="1:10" ht="12.75">
      <c r="A46" s="54"/>
      <c r="B46" s="51"/>
      <c r="C46" s="51"/>
      <c r="D46" s="52"/>
      <c r="E46" s="53"/>
      <c r="F46" s="53"/>
      <c r="G46" s="53"/>
      <c r="H46" s="53"/>
      <c r="I46" s="53"/>
      <c r="J46" s="53"/>
    </row>
    <row r="47" spans="1:10" ht="12.75">
      <c r="A47" s="126"/>
      <c r="B47" s="126"/>
      <c r="C47" s="126"/>
      <c r="D47" s="126"/>
      <c r="E47" s="53"/>
      <c r="F47" s="53"/>
      <c r="G47" s="53"/>
      <c r="H47" s="53"/>
      <c r="I47" s="53"/>
      <c r="J47" s="53"/>
    </row>
    <row r="48" spans="1:10" ht="12.75">
      <c r="A48" s="51"/>
      <c r="B48" s="51"/>
      <c r="C48" s="51"/>
      <c r="D48" s="52"/>
      <c r="E48" s="53"/>
      <c r="F48" s="53"/>
      <c r="G48" s="53"/>
      <c r="H48" s="53"/>
      <c r="I48" s="53"/>
      <c r="J48" s="53"/>
    </row>
    <row r="49" spans="1:10" ht="12.75">
      <c r="A49" s="51"/>
      <c r="B49" s="51"/>
      <c r="C49" s="51"/>
      <c r="D49" s="52"/>
      <c r="E49" s="53"/>
      <c r="F49" s="53"/>
      <c r="G49" s="53"/>
      <c r="H49" s="53"/>
      <c r="I49" s="53"/>
      <c r="J49" s="53"/>
    </row>
    <row r="50" spans="1:10" ht="12.75">
      <c r="A50" s="51"/>
      <c r="B50" s="51"/>
      <c r="C50" s="51"/>
      <c r="D50" s="52"/>
      <c r="E50" s="53"/>
      <c r="F50" s="53"/>
      <c r="G50" s="53"/>
      <c r="H50" s="53"/>
      <c r="I50" s="53"/>
      <c r="J50" s="53"/>
    </row>
    <row r="51" spans="1:10" ht="12.75">
      <c r="A51" s="55"/>
      <c r="B51" s="55"/>
      <c r="C51" s="55"/>
      <c r="D51" s="52"/>
      <c r="E51" s="56"/>
      <c r="F51" s="56"/>
      <c r="G51" s="56"/>
      <c r="H51" s="56"/>
      <c r="I51" s="56"/>
      <c r="J51" s="56"/>
    </row>
    <row r="52" spans="1:10" ht="12.75">
      <c r="A52" s="55"/>
      <c r="B52" s="55"/>
      <c r="C52" s="55"/>
      <c r="D52" s="52"/>
      <c r="E52" s="56"/>
      <c r="F52" s="56"/>
      <c r="G52" s="56"/>
      <c r="H52" s="56"/>
      <c r="I52" s="56"/>
      <c r="J52" s="56"/>
    </row>
    <row r="53" spans="1:10" ht="12.75">
      <c r="A53" s="55"/>
      <c r="B53" s="55"/>
      <c r="C53" s="55"/>
      <c r="D53" s="52"/>
      <c r="E53" s="56"/>
      <c r="F53" s="56"/>
      <c r="G53" s="56"/>
      <c r="H53" s="56"/>
      <c r="I53" s="56"/>
      <c r="J53" s="56"/>
    </row>
    <row r="54" spans="1:10" ht="12.75">
      <c r="A54" s="55"/>
      <c r="B54" s="55"/>
      <c r="C54" s="55"/>
      <c r="D54" s="52"/>
      <c r="E54" s="55"/>
      <c r="F54" s="55"/>
      <c r="G54" s="55"/>
      <c r="H54" s="55"/>
      <c r="I54" s="55"/>
      <c r="J54" s="55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</sheetData>
  <mergeCells count="7">
    <mergeCell ref="A41:D41"/>
    <mergeCell ref="A47:D47"/>
    <mergeCell ref="F2:J2"/>
    <mergeCell ref="A3:J3"/>
    <mergeCell ref="E10:E12"/>
    <mergeCell ref="A10:A12"/>
    <mergeCell ref="B10:B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3" sqref="B3:C3"/>
    </sheetView>
  </sheetViews>
  <sheetFormatPr defaultColWidth="9.140625" defaultRowHeight="12.75"/>
  <cols>
    <col min="1" max="1" width="8.8515625" style="0" customWidth="1"/>
    <col min="2" max="2" width="58.57421875" style="0" customWidth="1"/>
    <col min="3" max="3" width="18.421875" style="0" customWidth="1"/>
    <col min="4" max="4" width="42.8515625" style="0" customWidth="1"/>
    <col min="5" max="6" width="12.28125" style="0" customWidth="1"/>
  </cols>
  <sheetData>
    <row r="1" spans="2:3" ht="12.75">
      <c r="B1" s="122" t="s">
        <v>151</v>
      </c>
      <c r="C1" s="122"/>
    </row>
    <row r="2" spans="2:3" ht="12.75">
      <c r="B2" s="137" t="s">
        <v>157</v>
      </c>
      <c r="C2" s="137"/>
    </row>
    <row r="3" spans="2:6" ht="47.25" customHeight="1">
      <c r="B3" s="122" t="s">
        <v>95</v>
      </c>
      <c r="C3" s="122"/>
      <c r="D3" s="13"/>
      <c r="E3" s="13"/>
      <c r="F3" s="13"/>
    </row>
    <row r="4" spans="2:5" ht="12.75">
      <c r="B4" s="137" t="s">
        <v>96</v>
      </c>
      <c r="C4" s="137"/>
      <c r="E4" s="57"/>
    </row>
    <row r="5" ht="12.75">
      <c r="E5" s="57"/>
    </row>
    <row r="6" ht="12.75">
      <c r="D6" s="1"/>
    </row>
    <row r="7" spans="1:5" ht="18">
      <c r="A7" s="114" t="s">
        <v>97</v>
      </c>
      <c r="B7" s="114"/>
      <c r="C7" s="114"/>
      <c r="D7" s="86"/>
      <c r="E7" s="86"/>
    </row>
    <row r="8" spans="1:5" ht="39.75" customHeight="1">
      <c r="A8" s="139" t="s">
        <v>98</v>
      </c>
      <c r="B8" s="139"/>
      <c r="C8" s="139"/>
      <c r="D8" s="87"/>
      <c r="E8" s="87"/>
    </row>
    <row r="9" spans="1:5" ht="39.75" customHeight="1" thickBot="1">
      <c r="A9" s="88"/>
      <c r="B9" s="88"/>
      <c r="C9" s="88"/>
      <c r="D9" s="87"/>
      <c r="E9" s="87"/>
    </row>
    <row r="10" spans="1:3" ht="19.5" customHeight="1" thickBot="1" thickTop="1">
      <c r="A10" s="138" t="s">
        <v>99</v>
      </c>
      <c r="B10" s="107"/>
      <c r="C10" s="108"/>
    </row>
    <row r="11" spans="1:3" ht="19.5" customHeight="1" thickTop="1">
      <c r="A11" s="89" t="s">
        <v>100</v>
      </c>
      <c r="B11" s="90" t="s">
        <v>101</v>
      </c>
      <c r="C11" s="69">
        <v>459000</v>
      </c>
    </row>
    <row r="12" spans="1:3" ht="19.5" customHeight="1" thickBot="1">
      <c r="A12" s="109" t="s">
        <v>72</v>
      </c>
      <c r="B12" s="110"/>
      <c r="C12" s="91">
        <f>SUM(C11:C11)</f>
        <v>459000</v>
      </c>
    </row>
    <row r="13" spans="1:3" ht="19.5" customHeight="1" thickBot="1" thickTop="1">
      <c r="A13" s="85"/>
      <c r="B13" s="92"/>
      <c r="C13" s="6"/>
    </row>
    <row r="14" spans="1:3" ht="19.5" customHeight="1" thickBot="1" thickTop="1">
      <c r="A14" s="111" t="s">
        <v>102</v>
      </c>
      <c r="B14" s="112"/>
      <c r="C14" s="113"/>
    </row>
    <row r="15" spans="1:3" ht="19.5" customHeight="1" thickTop="1">
      <c r="A15" s="93" t="s">
        <v>103</v>
      </c>
      <c r="B15" s="94" t="s">
        <v>104</v>
      </c>
      <c r="C15" s="95">
        <v>7000</v>
      </c>
    </row>
    <row r="16" spans="1:3" ht="19.5" customHeight="1">
      <c r="A16" s="89" t="s">
        <v>105</v>
      </c>
      <c r="B16" s="96" t="s">
        <v>106</v>
      </c>
      <c r="C16" s="9">
        <v>180000</v>
      </c>
    </row>
    <row r="17" spans="1:3" ht="19.5" customHeight="1">
      <c r="A17" s="89" t="s">
        <v>107</v>
      </c>
      <c r="B17" s="96" t="s">
        <v>108</v>
      </c>
      <c r="C17" s="9">
        <v>14000</v>
      </c>
    </row>
    <row r="18" spans="1:3" ht="19.5" customHeight="1">
      <c r="A18" s="89" t="s">
        <v>109</v>
      </c>
      <c r="B18" s="96" t="s">
        <v>110</v>
      </c>
      <c r="C18" s="9">
        <v>32600</v>
      </c>
    </row>
    <row r="19" spans="1:3" ht="19.5" customHeight="1">
      <c r="A19" s="89" t="s">
        <v>111</v>
      </c>
      <c r="B19" s="96" t="s">
        <v>112</v>
      </c>
      <c r="C19" s="9">
        <v>4400</v>
      </c>
    </row>
    <row r="20" spans="1:3" ht="19.5" customHeight="1">
      <c r="A20" s="89" t="s">
        <v>113</v>
      </c>
      <c r="B20" s="96" t="s">
        <v>114</v>
      </c>
      <c r="C20" s="9">
        <v>12000</v>
      </c>
    </row>
    <row r="21" spans="1:3" ht="19.5" customHeight="1">
      <c r="A21" s="89" t="s">
        <v>115</v>
      </c>
      <c r="B21" s="97" t="s">
        <v>116</v>
      </c>
      <c r="C21" s="9">
        <v>70000</v>
      </c>
    </row>
    <row r="22" spans="1:3" ht="19.5" customHeight="1">
      <c r="A22" s="89" t="s">
        <v>117</v>
      </c>
      <c r="B22" s="96" t="s">
        <v>118</v>
      </c>
      <c r="C22" s="9">
        <v>60000</v>
      </c>
    </row>
    <row r="23" spans="1:3" ht="19.5" customHeight="1">
      <c r="A23" s="89" t="s">
        <v>119</v>
      </c>
      <c r="B23" s="97" t="s">
        <v>153</v>
      </c>
      <c r="C23" s="9">
        <v>15000</v>
      </c>
    </row>
    <row r="24" spans="1:3" ht="19.5" customHeight="1">
      <c r="A24" s="89" t="s">
        <v>121</v>
      </c>
      <c r="B24" s="97" t="s">
        <v>120</v>
      </c>
      <c r="C24" s="9">
        <v>35400</v>
      </c>
    </row>
    <row r="25" spans="1:3" ht="19.5" customHeight="1">
      <c r="A25" s="89" t="s">
        <v>122</v>
      </c>
      <c r="B25" s="96" t="s">
        <v>123</v>
      </c>
      <c r="C25" s="9">
        <v>400</v>
      </c>
    </row>
    <row r="26" spans="1:3" ht="19.5" customHeight="1">
      <c r="A26" s="89" t="s">
        <v>124</v>
      </c>
      <c r="B26" s="96" t="s">
        <v>125</v>
      </c>
      <c r="C26" s="9">
        <v>2000</v>
      </c>
    </row>
    <row r="27" spans="1:3" ht="19.5" customHeight="1">
      <c r="A27" s="89" t="s">
        <v>126</v>
      </c>
      <c r="B27" s="96" t="s">
        <v>127</v>
      </c>
      <c r="C27" s="9">
        <v>6500</v>
      </c>
    </row>
    <row r="28" spans="1:3" ht="19.5" customHeight="1">
      <c r="A28" s="89" t="s">
        <v>128</v>
      </c>
      <c r="B28" s="96" t="s">
        <v>129</v>
      </c>
      <c r="C28" s="9">
        <v>15000</v>
      </c>
    </row>
    <row r="29" spans="1:3" ht="19.5" customHeight="1">
      <c r="A29" s="89" t="s">
        <v>130</v>
      </c>
      <c r="B29" s="96" t="s">
        <v>131</v>
      </c>
      <c r="C29" s="9">
        <v>4000</v>
      </c>
    </row>
    <row r="30" spans="1:3" ht="27.75" customHeight="1">
      <c r="A30" s="89" t="s">
        <v>132</v>
      </c>
      <c r="B30" s="96" t="s">
        <v>133</v>
      </c>
      <c r="C30" s="9">
        <v>500</v>
      </c>
    </row>
    <row r="31" spans="1:3" ht="19.5" customHeight="1">
      <c r="A31" s="89" t="s">
        <v>134</v>
      </c>
      <c r="B31" s="90" t="s">
        <v>135</v>
      </c>
      <c r="C31" s="9">
        <v>200</v>
      </c>
    </row>
    <row r="32" spans="1:3" ht="19.5" customHeight="1" thickBot="1">
      <c r="A32" s="109" t="s">
        <v>72</v>
      </c>
      <c r="B32" s="110"/>
      <c r="C32" s="98">
        <f>SUM(C15:C31)</f>
        <v>459000</v>
      </c>
    </row>
    <row r="33" ht="13.5" thickTop="1"/>
  </sheetData>
  <mergeCells count="10">
    <mergeCell ref="A14:C14"/>
    <mergeCell ref="A32:B32"/>
    <mergeCell ref="B3:C3"/>
    <mergeCell ref="B4:C4"/>
    <mergeCell ref="A7:C7"/>
    <mergeCell ref="A8:C8"/>
    <mergeCell ref="B1:C1"/>
    <mergeCell ref="B2:C2"/>
    <mergeCell ref="A10:C10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C4" sqref="C4"/>
    </sheetView>
  </sheetViews>
  <sheetFormatPr defaultColWidth="9.140625" defaultRowHeight="12.75"/>
  <cols>
    <col min="1" max="1" width="6.28125" style="0" customWidth="1"/>
    <col min="5" max="5" width="14.8515625" style="0" customWidth="1"/>
    <col min="8" max="8" width="9.7109375" style="0" customWidth="1"/>
  </cols>
  <sheetData>
    <row r="1" spans="3:6" ht="12.75">
      <c r="C1" s="140" t="s">
        <v>150</v>
      </c>
      <c r="D1" s="140"/>
      <c r="E1" s="140"/>
      <c r="F1" s="140"/>
    </row>
    <row r="2" spans="3:6" ht="12.75">
      <c r="C2" s="140" t="s">
        <v>137</v>
      </c>
      <c r="D2" s="140"/>
      <c r="E2" s="140"/>
      <c r="F2" s="140"/>
    </row>
    <row r="3" spans="3:6" ht="12.75">
      <c r="C3" s="140" t="s">
        <v>156</v>
      </c>
      <c r="D3" s="140"/>
      <c r="E3" s="140"/>
      <c r="F3" s="140"/>
    </row>
    <row r="5" spans="1:8" ht="12.75">
      <c r="A5" s="99"/>
      <c r="E5" s="140" t="s">
        <v>136</v>
      </c>
      <c r="F5" s="140"/>
      <c r="G5" s="140"/>
      <c r="H5" s="140"/>
    </row>
    <row r="6" spans="1:8" ht="12.75">
      <c r="A6" s="99"/>
      <c r="E6" s="140" t="s">
        <v>137</v>
      </c>
      <c r="F6" s="140"/>
      <c r="G6" s="140"/>
      <c r="H6" s="140"/>
    </row>
    <row r="7" spans="1:8" ht="12.75">
      <c r="A7" s="99"/>
      <c r="E7" s="140" t="s">
        <v>138</v>
      </c>
      <c r="F7" s="140"/>
      <c r="G7" s="140"/>
      <c r="H7" s="140"/>
    </row>
    <row r="8" ht="12.75">
      <c r="A8" s="100"/>
    </row>
    <row r="9" ht="12.75">
      <c r="A9" s="100"/>
    </row>
    <row r="10" spans="1:9" ht="87" customHeight="1">
      <c r="A10" s="144" t="s">
        <v>139</v>
      </c>
      <c r="B10" s="144"/>
      <c r="C10" s="144"/>
      <c r="D10" s="144"/>
      <c r="E10" s="144"/>
      <c r="F10" s="144"/>
      <c r="G10" s="144"/>
      <c r="H10" s="144"/>
      <c r="I10" s="144"/>
    </row>
    <row r="11" spans="1:9" ht="27" customHeight="1" thickBot="1">
      <c r="A11" s="101"/>
      <c r="B11" s="101"/>
      <c r="C11" s="101"/>
      <c r="D11" s="101"/>
      <c r="E11" s="101"/>
      <c r="F11" s="101"/>
      <c r="G11" s="101"/>
      <c r="H11" s="101"/>
      <c r="I11" s="101"/>
    </row>
    <row r="12" spans="1:9" ht="54.75" customHeight="1" thickBot="1" thickTop="1">
      <c r="A12" s="102" t="s">
        <v>140</v>
      </c>
      <c r="B12" s="149" t="s">
        <v>141</v>
      </c>
      <c r="C12" s="149"/>
      <c r="D12" s="149"/>
      <c r="E12" s="149"/>
      <c r="F12" s="149" t="s">
        <v>142</v>
      </c>
      <c r="G12" s="149"/>
      <c r="H12" s="149"/>
      <c r="I12" s="150"/>
    </row>
    <row r="13" spans="1:9" ht="39.75" customHeight="1" thickTop="1">
      <c r="A13" s="103" t="s">
        <v>143</v>
      </c>
      <c r="B13" s="151" t="s">
        <v>144</v>
      </c>
      <c r="C13" s="151"/>
      <c r="D13" s="151"/>
      <c r="E13" s="151"/>
      <c r="F13" s="152">
        <v>143000</v>
      </c>
      <c r="G13" s="152"/>
      <c r="H13" s="152"/>
      <c r="I13" s="153"/>
    </row>
    <row r="14" spans="1:9" ht="39.75" customHeight="1" thickBot="1">
      <c r="A14" s="104" t="s">
        <v>145</v>
      </c>
      <c r="B14" s="141" t="s">
        <v>146</v>
      </c>
      <c r="C14" s="141"/>
      <c r="D14" s="141"/>
      <c r="E14" s="141"/>
      <c r="F14" s="142">
        <v>20000</v>
      </c>
      <c r="G14" s="142"/>
      <c r="H14" s="142"/>
      <c r="I14" s="143"/>
    </row>
    <row r="15" spans="1:9" ht="39.75" customHeight="1" thickBot="1" thickTop="1">
      <c r="A15" s="145" t="s">
        <v>72</v>
      </c>
      <c r="B15" s="146"/>
      <c r="C15" s="146"/>
      <c r="D15" s="146"/>
      <c r="E15" s="146"/>
      <c r="F15" s="147">
        <f>SUM(F13:I14)</f>
        <v>163000</v>
      </c>
      <c r="G15" s="147"/>
      <c r="H15" s="147"/>
      <c r="I15" s="148"/>
    </row>
    <row r="16" ht="13.5" thickTop="1"/>
  </sheetData>
  <mergeCells count="15">
    <mergeCell ref="A15:E15"/>
    <mergeCell ref="F15:I15"/>
    <mergeCell ref="B12:E12"/>
    <mergeCell ref="F12:I12"/>
    <mergeCell ref="B13:E13"/>
    <mergeCell ref="F13:I13"/>
    <mergeCell ref="C1:F1"/>
    <mergeCell ref="C2:F2"/>
    <mergeCell ref="C3:F3"/>
    <mergeCell ref="B14:E14"/>
    <mergeCell ref="F14:I14"/>
    <mergeCell ref="E5:H5"/>
    <mergeCell ref="E6:H6"/>
    <mergeCell ref="E7:H7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Chojnow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Cygan</dc:creator>
  <cp:keywords/>
  <dc:description/>
  <cp:lastModifiedBy>x</cp:lastModifiedBy>
  <cp:lastPrinted>2006-09-25T05:55:24Z</cp:lastPrinted>
  <dcterms:created xsi:type="dcterms:W3CDTF">2006-05-29T08:11:53Z</dcterms:created>
  <dcterms:modified xsi:type="dcterms:W3CDTF">2006-09-25T07:19:53Z</dcterms:modified>
  <cp:category/>
  <cp:version/>
  <cp:contentType/>
  <cp:contentStatus/>
</cp:coreProperties>
</file>