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10" activeTab="0"/>
  </bookViews>
  <sheets>
    <sheet name="Arkusz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<sst xmlns="http://schemas.openxmlformats.org/spreadsheetml/2006/main" count="78" uniqueCount="63">
  <si>
    <t>§ 0310</t>
  </si>
  <si>
    <t>§ 0320</t>
  </si>
  <si>
    <t>§ 0330</t>
  </si>
  <si>
    <t>§ 0340</t>
  </si>
  <si>
    <t>§ 0350</t>
  </si>
  <si>
    <t>§ 0360</t>
  </si>
  <si>
    <t>§ 0370</t>
  </si>
  <si>
    <t>§ 0410</t>
  </si>
  <si>
    <t>§ 0450</t>
  </si>
  <si>
    <t>§ 0500</t>
  </si>
  <si>
    <t>§ 0010</t>
  </si>
  <si>
    <t>§ 0020</t>
  </si>
  <si>
    <t>§0480</t>
  </si>
  <si>
    <t>§ 2920</t>
  </si>
  <si>
    <t>§ 2010</t>
  </si>
  <si>
    <t>§ 6292</t>
  </si>
  <si>
    <t>§ 6260</t>
  </si>
  <si>
    <t>RAZEM</t>
  </si>
  <si>
    <t>Dochody z podatków i opłat</t>
  </si>
  <si>
    <t>§</t>
  </si>
  <si>
    <t>podatek rolny</t>
  </si>
  <si>
    <t>podatek leśny</t>
  </si>
  <si>
    <t>podatek od środków transportu</t>
  </si>
  <si>
    <t xml:space="preserve">podatek od działalności gospodarczej osób fiz. opłac. w formie karty podatkowej </t>
  </si>
  <si>
    <t>podatek od nieruchomości</t>
  </si>
  <si>
    <t>podatek od posiadania psów</t>
  </si>
  <si>
    <t>opłata skarbowa</t>
  </si>
  <si>
    <t>wpływy w opłaty administracyjnej</t>
  </si>
  <si>
    <t>podatek od czynności cywilnoprawnych</t>
  </si>
  <si>
    <t xml:space="preserve">Udział w podatkach stanowiących dochód budżetu państwa </t>
  </si>
  <si>
    <t>wpływy z podatku dochodowego od osób fizycznych</t>
  </si>
  <si>
    <t>wpływy z podatku dochodowego od osób prawnych</t>
  </si>
  <si>
    <t>Dochody z majątku Gminy</t>
  </si>
  <si>
    <t>Pozostałe dochody</t>
  </si>
  <si>
    <t xml:space="preserve">Subwencja ogólna </t>
  </si>
  <si>
    <r>
      <t>Dotacje celowe otrzymane z funduszy celowych</t>
    </r>
    <r>
      <rPr>
        <sz val="10"/>
        <rFont val="Arial CE"/>
        <family val="0"/>
      </rPr>
      <t xml:space="preserve"> na finansowanie lub dofinansowanie kosztów ,realizacji inwestycji i zakupów inwestycyjnych jednostek sektora finansów publicznych </t>
    </r>
  </si>
  <si>
    <r>
      <t xml:space="preserve">Dotacje celowe </t>
    </r>
    <r>
      <rPr>
        <sz val="10"/>
        <rFont val="Arial CE"/>
        <family val="0"/>
      </rPr>
      <t xml:space="preserve">otrzymane z budżetu państwa na realizacje zadań bieżących z zakresu administracji rządowej oraz innych zadań zleconych gminie ( związkom gmin) ustawami </t>
    </r>
  </si>
  <si>
    <t>podatek od spadków i darowizn</t>
  </si>
  <si>
    <t>1.</t>
  </si>
  <si>
    <t>2.</t>
  </si>
  <si>
    <t>3.</t>
  </si>
  <si>
    <t>4.</t>
  </si>
  <si>
    <r>
      <t>Wydawanie zezwoleń na sprzedaż napojów alkoholowych</t>
    </r>
    <r>
      <rPr>
        <sz val="10"/>
        <rFont val="Arial CE"/>
        <family val="0"/>
      </rPr>
      <t xml:space="preserve"> </t>
    </r>
  </si>
  <si>
    <t>5.</t>
  </si>
  <si>
    <t>6.</t>
  </si>
  <si>
    <t>7.</t>
  </si>
  <si>
    <t>8.</t>
  </si>
  <si>
    <t>9.</t>
  </si>
  <si>
    <t>-</t>
  </si>
  <si>
    <t>10.</t>
  </si>
  <si>
    <t>§ 2030</t>
  </si>
  <si>
    <r>
      <t>Dotacje celowe</t>
    </r>
    <r>
      <rPr>
        <sz val="10"/>
        <rFont val="Arial"/>
        <family val="2"/>
      </rPr>
      <t xml:space="preserve"> otrzymane z budżetu państwa na realizację własnych zadań bieżących  gmin (związkom gmin) .</t>
    </r>
  </si>
  <si>
    <t>11.</t>
  </si>
  <si>
    <r>
      <t>Środki na dofinansowanie własnych inwestycji gmin</t>
    </r>
    <r>
      <rPr>
        <sz val="10"/>
        <rFont val="Arial CE"/>
        <family val="2"/>
      </rPr>
      <t xml:space="preserve"> (związków gmin), powiatów (związków powiatów), samorządów województw, pozyskanych z innych źródeł.</t>
    </r>
  </si>
  <si>
    <t>§ 6299</t>
  </si>
  <si>
    <t>inne lokalne opłaty pobierane na podstawie odrębnych ustaw</t>
  </si>
  <si>
    <t>§0490</t>
  </si>
  <si>
    <t xml:space="preserve">§  0830 0910 0920 0960 0970 </t>
  </si>
  <si>
    <t>§ 0460 0470 0690 0750 0760 0770</t>
  </si>
  <si>
    <t xml:space="preserve">sprzedaż mienia , opłata łowiecka , wieczyste użytkowanie opłaty eksploatacyjne, dzierżawy </t>
  </si>
  <si>
    <t xml:space="preserve">wpływy z usług ksero, reklamy, gazetki, prowizja ANR, odsetki , wpływy odpłatności rodziców za pobyt dzieci na koloni </t>
  </si>
  <si>
    <t>Dochody Budżetowe Gminy Chojnów na 2005 rok według źródeł</t>
  </si>
  <si>
    <t xml:space="preserve">Załącznik Nr1
do Uchwały Rady Gminy w Chojnowie
Nr XXX/193/2005 dnia  26 stycznia 2005r.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</si>
</sst>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 style="thick"/>
    </border>
    <border>
      <left style="thin"/>
      <right style="thick"/>
      <top style="thin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49" fontId="0" fillId="0" borderId="7" xfId="0" applyNumberFormat="1" applyBorder="1" applyAlignment="1">
      <alignment wrapText="1"/>
    </xf>
    <xf numFmtId="49" fontId="1" fillId="0" borderId="8" xfId="0" applyNumberFormat="1" applyFont="1" applyBorder="1" applyAlignment="1">
      <alignment wrapText="1"/>
    </xf>
    <xf numFmtId="3" fontId="0" fillId="0" borderId="9" xfId="0" applyNumberForma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right" vertical="center"/>
    </xf>
    <xf numFmtId="49" fontId="1" fillId="0" borderId="18" xfId="0" applyNumberFormat="1" applyFont="1" applyBorder="1" applyAlignment="1">
      <alignment horizontal="left" wrapText="1"/>
    </xf>
    <xf numFmtId="0" fontId="0" fillId="0" borderId="19" xfId="0" applyBorder="1" applyAlignment="1">
      <alignment horizontal="center"/>
    </xf>
    <xf numFmtId="3" fontId="1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right" vertical="center"/>
    </xf>
    <xf numFmtId="49" fontId="0" fillId="0" borderId="22" xfId="0" applyNumberFormat="1" applyBorder="1" applyAlignment="1">
      <alignment wrapText="1"/>
    </xf>
    <xf numFmtId="3" fontId="0" fillId="0" borderId="23" xfId="0" applyNumberFormat="1" applyBorder="1" applyAlignment="1">
      <alignment horizontal="right"/>
    </xf>
    <xf numFmtId="0" fontId="0" fillId="0" borderId="4" xfId="0" applyBorder="1" applyAlignment="1">
      <alignment horizontal="center" wrapText="1"/>
    </xf>
    <xf numFmtId="49" fontId="1" fillId="0" borderId="21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/>
    </xf>
    <xf numFmtId="0" fontId="5" fillId="0" borderId="24" xfId="0" applyFont="1" applyBorder="1" applyAlignment="1">
      <alignment wrapText="1"/>
    </xf>
    <xf numFmtId="0" fontId="3" fillId="0" borderId="8" xfId="0" applyFont="1" applyBorder="1" applyAlignment="1">
      <alignment horizontal="justify" wrapText="1"/>
    </xf>
    <xf numFmtId="0" fontId="1" fillId="0" borderId="8" xfId="0" applyFont="1" applyBorder="1" applyAlignment="1">
      <alignment horizontal="left" wrapText="1"/>
    </xf>
    <xf numFmtId="3" fontId="1" fillId="0" borderId="25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prowizorium2005\ZA&#321;2-2005DOCHOD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wa\prowiz2005\ZA&#321;2-2005DOCHOD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1">
        <row r="5">
          <cell r="E5">
            <v>148905</v>
          </cell>
        </row>
        <row r="6">
          <cell r="E6">
            <v>2200000</v>
          </cell>
        </row>
        <row r="8">
          <cell r="E8">
            <v>2700</v>
          </cell>
        </row>
        <row r="13">
          <cell r="E13">
            <v>665000</v>
          </cell>
        </row>
        <row r="16">
          <cell r="E16">
            <v>7000</v>
          </cell>
        </row>
        <row r="17">
          <cell r="E17">
            <v>10000</v>
          </cell>
        </row>
        <row r="18">
          <cell r="E18">
            <v>3000</v>
          </cell>
        </row>
        <row r="19">
          <cell r="E19">
            <v>300000</v>
          </cell>
        </row>
        <row r="20">
          <cell r="E20">
            <v>20000</v>
          </cell>
        </row>
        <row r="23">
          <cell r="E23">
            <v>200</v>
          </cell>
        </row>
        <row r="26">
          <cell r="E26">
            <v>55829</v>
          </cell>
        </row>
        <row r="28">
          <cell r="E28">
            <v>11998</v>
          </cell>
        </row>
        <row r="29">
          <cell r="E29">
            <v>38700</v>
          </cell>
        </row>
        <row r="32">
          <cell r="E32">
            <v>1470</v>
          </cell>
        </row>
        <row r="35">
          <cell r="E35">
            <v>500</v>
          </cell>
        </row>
        <row r="38">
          <cell r="E38">
            <v>700</v>
          </cell>
        </row>
        <row r="41">
          <cell r="E41">
            <v>5000</v>
          </cell>
        </row>
        <row r="46">
          <cell r="E46">
            <v>28000</v>
          </cell>
        </row>
        <row r="47">
          <cell r="E47">
            <v>20000</v>
          </cell>
        </row>
        <row r="48">
          <cell r="E48">
            <v>20000</v>
          </cell>
        </row>
        <row r="53">
          <cell r="E53">
            <v>84000</v>
          </cell>
        </row>
        <row r="54">
          <cell r="E54">
            <v>2000</v>
          </cell>
        </row>
        <row r="55">
          <cell r="E55">
            <v>3000</v>
          </cell>
        </row>
        <row r="56">
          <cell r="E56">
            <v>1500</v>
          </cell>
        </row>
        <row r="57">
          <cell r="E57">
            <v>25000</v>
          </cell>
        </row>
        <row r="58">
          <cell r="E58">
            <v>40000</v>
          </cell>
        </row>
        <row r="60">
          <cell r="E60">
            <v>20000</v>
          </cell>
        </row>
        <row r="61">
          <cell r="E61">
            <v>130000</v>
          </cell>
        </row>
        <row r="62">
          <cell r="E62">
            <v>110000</v>
          </cell>
        </row>
        <row r="66">
          <cell r="E66">
            <v>1361419</v>
          </cell>
        </row>
        <row r="67">
          <cell r="E67">
            <v>70000</v>
          </cell>
        </row>
        <row r="72">
          <cell r="E72">
            <v>2560664</v>
          </cell>
        </row>
        <row r="74">
          <cell r="E74">
            <v>1570416</v>
          </cell>
        </row>
        <row r="76">
          <cell r="E76">
            <v>30000</v>
          </cell>
        </row>
        <row r="79">
          <cell r="E79">
            <v>1440000</v>
          </cell>
        </row>
        <row r="81">
          <cell r="E81">
            <v>18000</v>
          </cell>
        </row>
        <row r="83">
          <cell r="E83">
            <v>115000</v>
          </cell>
        </row>
        <row r="84">
          <cell r="E84">
            <v>178000</v>
          </cell>
        </row>
        <row r="86">
          <cell r="E86">
            <v>244000</v>
          </cell>
        </row>
        <row r="89">
          <cell r="E89">
            <v>14400</v>
          </cell>
        </row>
        <row r="92">
          <cell r="E92">
            <v>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1">
        <row r="22">
          <cell r="E22">
            <v>50000</v>
          </cell>
        </row>
        <row r="64">
          <cell r="E64">
            <v>6500</v>
          </cell>
        </row>
        <row r="69">
          <cell r="E69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26">
      <selection activeCell="A2" sqref="A2:D2"/>
    </sheetView>
  </sheetViews>
  <sheetFormatPr defaultColWidth="9.00390625" defaultRowHeight="12.75"/>
  <cols>
    <col min="1" max="1" width="6.00390625" style="14" customWidth="1"/>
    <col min="2" max="2" width="51.75390625" style="1" customWidth="1"/>
    <col min="3" max="3" width="11.375" style="0" customWidth="1"/>
    <col min="4" max="4" width="12.625" style="2" customWidth="1"/>
  </cols>
  <sheetData>
    <row r="1" spans="2:4" ht="57" customHeight="1">
      <c r="B1" s="36" t="s">
        <v>62</v>
      </c>
      <c r="C1" s="37"/>
      <c r="D1" s="37"/>
    </row>
    <row r="2" spans="1:6" ht="27.75" customHeight="1">
      <c r="A2" s="38" t="s">
        <v>61</v>
      </c>
      <c r="B2" s="38"/>
      <c r="C2" s="38"/>
      <c r="D2" s="38"/>
      <c r="E2" s="1"/>
      <c r="F2" s="1"/>
    </row>
    <row r="3" spans="1:6" ht="7.5" customHeight="1" thickBot="1">
      <c r="A3" s="15"/>
      <c r="B3" s="8"/>
      <c r="C3" s="8"/>
      <c r="D3" s="8"/>
      <c r="E3" s="1"/>
      <c r="F3" s="1"/>
    </row>
    <row r="4" spans="1:4" ht="16.5" thickTop="1">
      <c r="A4" s="16" t="s">
        <v>38</v>
      </c>
      <c r="B4" s="9" t="s">
        <v>18</v>
      </c>
      <c r="C4" s="5" t="s">
        <v>19</v>
      </c>
      <c r="D4" s="13">
        <f>SUM(D5:D15)</f>
        <v>4489672</v>
      </c>
    </row>
    <row r="5" spans="1:4" ht="15.75">
      <c r="A5" s="17" t="s">
        <v>48</v>
      </c>
      <c r="B5" s="10" t="s">
        <v>24</v>
      </c>
      <c r="C5" s="6" t="s">
        <v>0</v>
      </c>
      <c r="D5" s="12">
        <v>3088087</v>
      </c>
    </row>
    <row r="6" spans="1:4" ht="15.75">
      <c r="A6" s="17" t="s">
        <v>48</v>
      </c>
      <c r="B6" s="10" t="s">
        <v>20</v>
      </c>
      <c r="C6" s="6" t="s">
        <v>1</v>
      </c>
      <c r="D6" s="12">
        <v>1140861</v>
      </c>
    </row>
    <row r="7" spans="1:4" ht="15.75">
      <c r="A7" s="17" t="s">
        <v>48</v>
      </c>
      <c r="B7" s="10" t="s">
        <v>21</v>
      </c>
      <c r="C7" s="6" t="s">
        <v>2</v>
      </c>
      <c r="D7" s="12">
        <v>65724</v>
      </c>
    </row>
    <row r="8" spans="1:4" ht="15.75">
      <c r="A8" s="17" t="s">
        <v>48</v>
      </c>
      <c r="B8" s="10" t="s">
        <v>22</v>
      </c>
      <c r="C8" s="6" t="s">
        <v>3</v>
      </c>
      <c r="D8" s="12">
        <f>'[1]Arkusz2'!$E$46+'[1]Arkusz2'!$E$53</f>
        <v>112000</v>
      </c>
    </row>
    <row r="9" spans="1:4" ht="25.5">
      <c r="A9" s="17" t="s">
        <v>48</v>
      </c>
      <c r="B9" s="10" t="s">
        <v>23</v>
      </c>
      <c r="C9" s="6" t="s">
        <v>4</v>
      </c>
      <c r="D9" s="12">
        <f>'[1]Arkusz2'!$E$41</f>
        <v>5000</v>
      </c>
    </row>
    <row r="10" spans="1:4" ht="15.75">
      <c r="A10" s="17" t="s">
        <v>48</v>
      </c>
      <c r="B10" s="10" t="s">
        <v>37</v>
      </c>
      <c r="C10" s="6" t="s">
        <v>5</v>
      </c>
      <c r="D10" s="12">
        <f>'[1]Arkusz2'!$E$54</f>
        <v>2000</v>
      </c>
    </row>
    <row r="11" spans="1:4" ht="15.75">
      <c r="A11" s="17" t="s">
        <v>48</v>
      </c>
      <c r="B11" s="10" t="s">
        <v>25</v>
      </c>
      <c r="C11" s="6" t="s">
        <v>6</v>
      </c>
      <c r="D11" s="12">
        <f>'[1]Arkusz2'!$E$55</f>
        <v>3000</v>
      </c>
    </row>
    <row r="12" spans="1:4" ht="15.75">
      <c r="A12" s="17" t="s">
        <v>48</v>
      </c>
      <c r="B12" s="10" t="s">
        <v>26</v>
      </c>
      <c r="C12" s="6" t="s">
        <v>7</v>
      </c>
      <c r="D12" s="12">
        <f>'[1]Arkusz2'!$E$60</f>
        <v>20000</v>
      </c>
    </row>
    <row r="13" spans="1:4" ht="17.25" customHeight="1">
      <c r="A13" s="17" t="s">
        <v>48</v>
      </c>
      <c r="B13" s="32" t="s">
        <v>55</v>
      </c>
      <c r="C13" s="6" t="s">
        <v>56</v>
      </c>
      <c r="D13" s="12">
        <f>'[2]Arkusz2'!$E$64</f>
        <v>6500</v>
      </c>
    </row>
    <row r="14" spans="1:4" ht="15.75">
      <c r="A14" s="17" t="s">
        <v>48</v>
      </c>
      <c r="B14" s="10" t="s">
        <v>27</v>
      </c>
      <c r="C14" s="6" t="s">
        <v>8</v>
      </c>
      <c r="D14" s="12">
        <f>'[1]Arkusz2'!$E$56</f>
        <v>1500</v>
      </c>
    </row>
    <row r="15" spans="1:4" ht="16.5" thickBot="1">
      <c r="A15" s="26" t="s">
        <v>48</v>
      </c>
      <c r="B15" s="27" t="s">
        <v>28</v>
      </c>
      <c r="C15" s="7" t="s">
        <v>9</v>
      </c>
      <c r="D15" s="28">
        <f>'[1]Arkusz2'!$E$47+'[1]Arkusz2'!$E$57</f>
        <v>45000</v>
      </c>
    </row>
    <row r="16" spans="1:4" ht="32.25" thickTop="1">
      <c r="A16" s="22" t="s">
        <v>39</v>
      </c>
      <c r="B16" s="23" t="s">
        <v>29</v>
      </c>
      <c r="C16" s="24"/>
      <c r="D16" s="25">
        <f>SUM(D17:D18)</f>
        <v>1431419</v>
      </c>
    </row>
    <row r="17" spans="1:4" ht="15.75">
      <c r="A17" s="17" t="s">
        <v>48</v>
      </c>
      <c r="B17" s="10" t="s">
        <v>30</v>
      </c>
      <c r="C17" s="6" t="s">
        <v>10</v>
      </c>
      <c r="D17" s="12">
        <f>'[1]Arkusz2'!$E$66</f>
        <v>1361419</v>
      </c>
    </row>
    <row r="18" spans="1:4" ht="16.5" thickBot="1">
      <c r="A18" s="26" t="s">
        <v>48</v>
      </c>
      <c r="B18" s="27" t="s">
        <v>31</v>
      </c>
      <c r="C18" s="7" t="s">
        <v>11</v>
      </c>
      <c r="D18" s="28">
        <f>'[1]Arkusz2'!$E$67</f>
        <v>70000</v>
      </c>
    </row>
    <row r="19" spans="1:4" ht="16.5" thickTop="1">
      <c r="A19" s="22" t="s">
        <v>40</v>
      </c>
      <c r="B19" s="23" t="s">
        <v>32</v>
      </c>
      <c r="C19" s="24"/>
      <c r="D19" s="25">
        <f>SUM(D20)</f>
        <v>502700</v>
      </c>
    </row>
    <row r="20" spans="1:4" ht="39.75" customHeight="1" thickBot="1">
      <c r="A20" s="26" t="s">
        <v>48</v>
      </c>
      <c r="B20" s="27" t="s">
        <v>59</v>
      </c>
      <c r="C20" s="29" t="s">
        <v>58</v>
      </c>
      <c r="D20" s="28">
        <f>'[1]Arkusz2'!$E$61+'[1]Arkusz2'!$E$16+'[1]Arkusz2'!$E$8+'[1]Arkusz2'!$E$17+'[1]Arkusz2'!$E$18+'[1]Arkusz2'!$E$19+'[2]Arkusz2'!$E$22</f>
        <v>502700</v>
      </c>
    </row>
    <row r="21" spans="1:4" ht="33" thickBot="1" thickTop="1">
      <c r="A21" s="18" t="s">
        <v>41</v>
      </c>
      <c r="B21" s="11" t="s">
        <v>42</v>
      </c>
      <c r="C21" s="4" t="s">
        <v>12</v>
      </c>
      <c r="D21" s="19">
        <f>'[1]Arkusz2'!$E$62</f>
        <v>110000</v>
      </c>
    </row>
    <row r="22" spans="1:4" ht="16.5" thickTop="1">
      <c r="A22" s="22" t="s">
        <v>43</v>
      </c>
      <c r="B22" s="23" t="s">
        <v>33</v>
      </c>
      <c r="C22" s="24"/>
      <c r="D22" s="25">
        <f>SUM(D23)</f>
        <v>327203</v>
      </c>
    </row>
    <row r="23" spans="1:4" ht="44.25" customHeight="1" thickBot="1">
      <c r="A23" s="30" t="s">
        <v>48</v>
      </c>
      <c r="B23" s="27" t="s">
        <v>60</v>
      </c>
      <c r="C23" s="29" t="s">
        <v>57</v>
      </c>
      <c r="D23" s="28">
        <f>'[1]Arkusz2'!$E$28+'[1]Arkusz2'!$E$48+'[1]Arkusz2'!$E$58+'[1]Arkusz2'!$E$20+'[1]Arkusz2'!$E$76+'[1]Arkusz2'!$E$23+'[1]Arkusz2'!$E$5+'[1]Arkusz2'!$E$29+'[1]Arkusz2'!$E$89+'[1]Arkusz2'!$E$92+'[2]Arkusz2'!$E$69</f>
        <v>327203</v>
      </c>
    </row>
    <row r="24" spans="1:4" ht="17.25" thickBot="1" thickTop="1">
      <c r="A24" s="18" t="s">
        <v>44</v>
      </c>
      <c r="B24" s="11" t="s">
        <v>34</v>
      </c>
      <c r="C24" s="4" t="s">
        <v>13</v>
      </c>
      <c r="D24" s="19">
        <f>'[1]Arkusz2'!$E$72+'[1]Arkusz2'!$E$74</f>
        <v>4131080</v>
      </c>
    </row>
    <row r="25" spans="1:4" ht="57.75" customHeight="1" thickBot="1" thickTop="1">
      <c r="A25" s="18" t="s">
        <v>45</v>
      </c>
      <c r="B25" s="11" t="s">
        <v>36</v>
      </c>
      <c r="C25" s="4" t="s">
        <v>14</v>
      </c>
      <c r="D25" s="19">
        <f>'[1]Arkusz2'!$E$26+'[1]Arkusz2'!$E$32+'[1]Arkusz2'!$E$35+'[1]Arkusz2'!$E$38+'[1]Arkusz2'!$E$79+'[1]Arkusz2'!$E$81+'[1]Arkusz2'!$E$83</f>
        <v>1631499</v>
      </c>
    </row>
    <row r="26" spans="1:4" ht="48.75" customHeight="1" thickBot="1" thickTop="1">
      <c r="A26" s="18" t="s">
        <v>46</v>
      </c>
      <c r="B26" s="33" t="s">
        <v>51</v>
      </c>
      <c r="C26" s="4" t="s">
        <v>50</v>
      </c>
      <c r="D26" s="19">
        <f>'[1]Arkusz2'!$E$84+'[1]Arkusz2'!$E$86</f>
        <v>422000</v>
      </c>
    </row>
    <row r="27" spans="1:4" ht="62.25" customHeight="1" thickBot="1" thickTop="1">
      <c r="A27" s="18" t="s">
        <v>47</v>
      </c>
      <c r="B27" s="11" t="s">
        <v>35</v>
      </c>
      <c r="C27" s="4" t="s">
        <v>16</v>
      </c>
      <c r="D27" s="19">
        <v>255636</v>
      </c>
    </row>
    <row r="28" spans="1:4" ht="63" customHeight="1" thickBot="1" thickTop="1">
      <c r="A28" s="18" t="s">
        <v>49</v>
      </c>
      <c r="B28" s="34" t="s">
        <v>53</v>
      </c>
      <c r="C28" s="4" t="s">
        <v>15</v>
      </c>
      <c r="D28" s="35">
        <v>1092769</v>
      </c>
    </row>
    <row r="29" spans="1:4" ht="63.75" customHeight="1" thickBot="1" thickTop="1">
      <c r="A29" s="18" t="s">
        <v>52</v>
      </c>
      <c r="B29" s="34" t="s">
        <v>53</v>
      </c>
      <c r="C29" s="4" t="s">
        <v>54</v>
      </c>
      <c r="D29" s="20">
        <f>'[1]Arkusz2'!$E$6+'[1]Arkusz2'!$E$13</f>
        <v>2865000</v>
      </c>
    </row>
    <row r="30" spans="2:4" ht="17.25" thickBot="1" thickTop="1">
      <c r="B30" s="3"/>
      <c r="C30" s="21" t="s">
        <v>17</v>
      </c>
      <c r="D30" s="31">
        <f>D4+D16+D19+D21+D22+D24+D25+D26+D27+D28+D29</f>
        <v>17258978</v>
      </c>
    </row>
    <row r="31" ht="13.5" thickTop="1"/>
  </sheetData>
  <mergeCells count="2">
    <mergeCell ref="B1:D1"/>
    <mergeCell ref="A2:D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x</cp:lastModifiedBy>
  <cp:lastPrinted>2005-01-31T06:45:50Z</cp:lastPrinted>
  <dcterms:created xsi:type="dcterms:W3CDTF">2004-11-06T16:38:51Z</dcterms:created>
  <dcterms:modified xsi:type="dcterms:W3CDTF">2005-02-03T06:57:16Z</dcterms:modified>
  <cp:category/>
  <cp:version/>
  <cp:contentType/>
  <cp:contentStatus/>
</cp:coreProperties>
</file>