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<sst xmlns="http://schemas.openxmlformats.org/spreadsheetml/2006/main" count="353" uniqueCount="164">
  <si>
    <t>DOCHODY</t>
  </si>
  <si>
    <t>DZIAŁ</t>
  </si>
  <si>
    <t>ROZDZIAŁ</t>
  </si>
  <si>
    <t>§</t>
  </si>
  <si>
    <t>TREŚĆ</t>
  </si>
  <si>
    <t>PLAN NA ROK 2003</t>
  </si>
  <si>
    <t>010</t>
  </si>
  <si>
    <t>ROLNICTWO I ŁOWIECTWO</t>
  </si>
  <si>
    <t>01095</t>
  </si>
  <si>
    <t xml:space="preserve">Pozostała działalność.    </t>
  </si>
  <si>
    <t>069</t>
  </si>
  <si>
    <t>Wpływy z różnych opłat</t>
  </si>
  <si>
    <t>083</t>
  </si>
  <si>
    <t>wpływy z usług</t>
  </si>
  <si>
    <t>600</t>
  </si>
  <si>
    <t>TRANSPORT I ŁĄCZNOŚĆ</t>
  </si>
  <si>
    <t>60016</t>
  </si>
  <si>
    <t>Drogi publiczne i gminne</t>
  </si>
  <si>
    <t>700</t>
  </si>
  <si>
    <t>GOSPODARKA MIESZKANIOWA</t>
  </si>
  <si>
    <t>70005</t>
  </si>
  <si>
    <t>Gospodarka gruntami i nieruchomościami</t>
  </si>
  <si>
    <t>70095</t>
  </si>
  <si>
    <t>750</t>
  </si>
  <si>
    <t>ADMINISTRACJA PUBLICZNA</t>
  </si>
  <si>
    <t>75011</t>
  </si>
  <si>
    <t>Urzędy wojewódzkie.</t>
  </si>
  <si>
    <t>75023</t>
  </si>
  <si>
    <t>Urzędy gmin (miast i miast na prawach powiatu).</t>
  </si>
  <si>
    <t>751</t>
  </si>
  <si>
    <t>URZĘDY NACZELNYCH ORGANÓW WŁADZY PAŃSTWOWEJ, KONTROLI I OCHRON PRAWA ORAZ SĄDOWNICTWA</t>
  </si>
  <si>
    <t>75101</t>
  </si>
  <si>
    <t xml:space="preserve">Urzędy naczelnych organów władzy państwowej, kontroli i ochrony prawa. </t>
  </si>
  <si>
    <t>752</t>
  </si>
  <si>
    <t>OBRONA NARODOWA</t>
  </si>
  <si>
    <t>75212</t>
  </si>
  <si>
    <t>Pozostałe wydatki obronne.</t>
  </si>
  <si>
    <t>754</t>
  </si>
  <si>
    <t>BEZPIECZEŃSTWO PUBLICZNE I OCHRONA PRZECIWPOŻAROWA</t>
  </si>
  <si>
    <t>75414</t>
  </si>
  <si>
    <t>Obrona cywilna.</t>
  </si>
  <si>
    <t>626</t>
  </si>
  <si>
    <t>Dotacje otrzymane z funduszy celowych na finasowanie lub dofinansowanie kosztów realizacji i zakupów inwestycyjnych jednostek sektora finansów publicznych.</t>
  </si>
  <si>
    <t>047</t>
  </si>
  <si>
    <t>Wpływy z opłat za zarząd , użytkowanie i uzytkowanie wieczyste nieruchomości.</t>
  </si>
  <si>
    <t>077</t>
  </si>
  <si>
    <t>Wpłaty z tytułu odpłatnego nabycia prawa własności nieruchomości.</t>
  </si>
  <si>
    <t>075</t>
  </si>
  <si>
    <t>097</t>
  </si>
  <si>
    <t>Wpływy z różnych dochodów.</t>
  </si>
  <si>
    <t>201</t>
  </si>
  <si>
    <t>Dotacje celowe otrzymane z budżetu państwa na realizację zadań bieżących z zakresu administracji rządowej oraz innych zadań zleconych gminie (związkom gmin) ustawami.</t>
  </si>
  <si>
    <t>Wpływy z usług.</t>
  </si>
  <si>
    <t>096</t>
  </si>
  <si>
    <t xml:space="preserve">Otrzymane spadki, zapisy i darowizny w postaci pieniężnej. </t>
  </si>
  <si>
    <t>756</t>
  </si>
  <si>
    <t>DOCHODY OD OSÓB PRAWNYCH, OD OSÓB FIZYCZNYCH I OD INNYCH JEDNOSTEK NIE POSIADAJĄCYCH OSOBOWOŚCI PRAWNEJ</t>
  </si>
  <si>
    <t>75601</t>
  </si>
  <si>
    <t>Wpływy z podatku dochodowego od osób fizycznych.</t>
  </si>
  <si>
    <t>035</t>
  </si>
  <si>
    <t>Podatek od działalności gospodarczej osób fizycznych , opłacanych w formie karty podatkowej.</t>
  </si>
  <si>
    <t>091</t>
  </si>
  <si>
    <t>Odsetki od nieterminowych wpłat z tytułu podatków i opłat</t>
  </si>
  <si>
    <t>75615</t>
  </si>
  <si>
    <t>Wpływy z podatku rolnego, podatku leśnego, podatku od czynności cywilnoprawnych oraz podatków i opłat lokalnych od osób prawnych i innych jednostek organizacyjnych.</t>
  </si>
  <si>
    <t>031</t>
  </si>
  <si>
    <t>Podatek od nieruchomości.</t>
  </si>
  <si>
    <t>032</t>
  </si>
  <si>
    <t>Podatek rolny.</t>
  </si>
  <si>
    <t>033</t>
  </si>
  <si>
    <t>Podatek leśny.</t>
  </si>
  <si>
    <t>034</t>
  </si>
  <si>
    <t>Podatek od środków transportowych.</t>
  </si>
  <si>
    <t>045</t>
  </si>
  <si>
    <t>Wpływy z opłaty administracyjnej.</t>
  </si>
  <si>
    <t>050</t>
  </si>
  <si>
    <t>Podatek od czynności cywilnoprawnych.</t>
  </si>
  <si>
    <t>75616</t>
  </si>
  <si>
    <t>Wpływy z podatku rolnego, podatku leśnego, podatku od spadków i darowizn, podatku od czynności cywilnoprawnych oraz podatków i opłat lokalnych od osób fizycznych.</t>
  </si>
  <si>
    <t>036</t>
  </si>
  <si>
    <t>Podatek od spadków i darowizn</t>
  </si>
  <si>
    <t>037</t>
  </si>
  <si>
    <t>Podatek od posiadania psów.</t>
  </si>
  <si>
    <t>Odsetki od nieterminowych wpłat z tytułu podatków i opłat.</t>
  </si>
  <si>
    <t>Wpływy z innych opłat stanowiących dochody jednostek samorządu terytorialnego na podstawie ustaw.</t>
  </si>
  <si>
    <t>041</t>
  </si>
  <si>
    <t>Wpływy z opłaty skarbowej.</t>
  </si>
  <si>
    <t>046</t>
  </si>
  <si>
    <t>Wpływy z opłaty eksploatacyjnej.</t>
  </si>
  <si>
    <t>048</t>
  </si>
  <si>
    <t>Wpływy z opłat za zezwolenia na sprzedaż alkoholu.</t>
  </si>
  <si>
    <t>Udziały gmin w podatkach stanowiących dochód budżetu państwa.</t>
  </si>
  <si>
    <t>001</t>
  </si>
  <si>
    <t>Podatek dochodowy od osób fizycznych.</t>
  </si>
  <si>
    <t>002</t>
  </si>
  <si>
    <t>Podatek dochodowy od osób prawnych.</t>
  </si>
  <si>
    <t>758</t>
  </si>
  <si>
    <t>RÓŻNE ROZLICZENIA.</t>
  </si>
  <si>
    <t>75801</t>
  </si>
  <si>
    <t xml:space="preserve">Część oświatowa subwencji ogólnej dla jednostek samorządu terytorialnego </t>
  </si>
  <si>
    <t>292</t>
  </si>
  <si>
    <t>Subwencje ogólne z  budżetu państwa.</t>
  </si>
  <si>
    <t>75802</t>
  </si>
  <si>
    <t>Część podstawowa subwencji ogólnej dla gmin.</t>
  </si>
  <si>
    <t>75805</t>
  </si>
  <si>
    <t>Część rekompensująca subwencji ogólnej dla gmin</t>
  </si>
  <si>
    <t>75814</t>
  </si>
  <si>
    <t>Różne rozliczenia finansowe.</t>
  </si>
  <si>
    <t>092</t>
  </si>
  <si>
    <t>Pozostałe odsetki.</t>
  </si>
  <si>
    <t>801</t>
  </si>
  <si>
    <t>OŚWIATA I WYCHOWANIE</t>
  </si>
  <si>
    <t>80113</t>
  </si>
  <si>
    <t>Dowożenie uczniów do szkół.</t>
  </si>
  <si>
    <t>231</t>
  </si>
  <si>
    <t>Dotacje celowe otrzymane z gminy lub miasta stołecznego Warszawy na zadania bieżące realizowane na podstawie porozumień (umów) między jednostkami samorządu terytorialnego.</t>
  </si>
  <si>
    <t>853</t>
  </si>
  <si>
    <t>OPIEKA SPOŁECZNA</t>
  </si>
  <si>
    <t>85313</t>
  </si>
  <si>
    <t>Składki na ubezpieczenia zdrowotne opłacane za osoby pobierające niektóre świadczenia z pomocy społecznej.</t>
  </si>
  <si>
    <t>Dotacje celowe otrzymane z budżetu państwa na realizację zadań bieżących  z zakresu administracji rządowej oraz innych zadań zleconych gminie (związkom gmin) ustawami.</t>
  </si>
  <si>
    <t>85314</t>
  </si>
  <si>
    <t>Zasiłki i pomoc w naturze oraz składki na ubezpieczenia społeczne</t>
  </si>
  <si>
    <t>85315</t>
  </si>
  <si>
    <t>Dodatki mieszkaniowe</t>
  </si>
  <si>
    <t>203</t>
  </si>
  <si>
    <t>Dotacje celowe otrzymane z budżetu państwa na realizację własnych zadań bieżących  gmin (związkom gmin) ustawami.</t>
  </si>
  <si>
    <t>85316</t>
  </si>
  <si>
    <t>Zasiłki rodzinne, pielęgnacyjne i wychowawcze.</t>
  </si>
  <si>
    <t>85319</t>
  </si>
  <si>
    <t>Ośrodki pomocy społecznej.</t>
  </si>
  <si>
    <r>
      <t xml:space="preserve"> </t>
    </r>
    <r>
      <rPr>
        <sz val="11"/>
        <rFont val="Arial CE"/>
        <family val="2"/>
      </rPr>
      <t>Subwencje ogólne z  budżetu państwa.</t>
    </r>
  </si>
  <si>
    <t>854</t>
  </si>
  <si>
    <t>EDUKACYJNA OPIEKA WYCHOWAWCZA.</t>
  </si>
  <si>
    <t>85412</t>
  </si>
  <si>
    <t>Kolonie i obozy oraz inne formy wypoczynku dzieci i młodzieży szkolnej.</t>
  </si>
  <si>
    <t>900</t>
  </si>
  <si>
    <t>GOSPODARKA KOMUNALNA I OCHRONA ŚRODOWISKA.</t>
  </si>
  <si>
    <t>90001</t>
  </si>
  <si>
    <t>Gospodarka ściekowa i ochrona wód.</t>
  </si>
  <si>
    <t>Dotacje otrzymane z funduszy celowych na finansowanie lub dofinansowanie kosztów realizacji inwestycji i zakupów inwestycyjnych jednostek sektora finansów publicznych.</t>
  </si>
  <si>
    <t>90015</t>
  </si>
  <si>
    <t>Oświetlenie ulic, placów i dróg.</t>
  </si>
  <si>
    <t>631</t>
  </si>
  <si>
    <t>Dotacje celowe otrzymane z budżetu państwa na inwestycje i zakupy inwestycyjne z zakresu administracji rządowej oraz innych zadań zleconych gminom ustawami</t>
  </si>
  <si>
    <t>90095</t>
  </si>
  <si>
    <t>Pozostała działalność.</t>
  </si>
  <si>
    <t>Otrzymane spadki, zapisy i darowizny w postaci pieniężnej</t>
  </si>
  <si>
    <t>926</t>
  </si>
  <si>
    <t>KULTURA FIZYCZNA I SPORT</t>
  </si>
  <si>
    <t>92695</t>
  </si>
  <si>
    <t>RAZEM</t>
  </si>
  <si>
    <t>01010</t>
  </si>
  <si>
    <t>Infrastruktura wodociągowa i sanitacyjna wsi</t>
  </si>
  <si>
    <t>076</t>
  </si>
  <si>
    <t>Wpływy z tytułu przekształcenia prawa użytkowania wieczystego przysługującego osobom fizycznym w prawo własności</t>
  </si>
  <si>
    <t>75097</t>
  </si>
  <si>
    <t>Gospodarstwa pomocnicze</t>
  </si>
  <si>
    <t>Wpływy z różnych rozliczeń</t>
  </si>
  <si>
    <t>Wpływy z opłaty administracyjnej za czynności urzędowe</t>
  </si>
  <si>
    <t>Przychody z zaciągniętych pożyczek i kredytów na rynku krajowym</t>
  </si>
  <si>
    <t>Załącznik nr 2 do Uchwały Rady Gminy w Chojnowie nr VIII/56/2003  z dnia 10 marca 2003</t>
  </si>
  <si>
    <t>Pozostała działalność</t>
  </si>
  <si>
    <t>Dochody z najmu i dzierżawy składników majątkowych Skarbu Państwa jednostek samorządu terytorialnego lub innych jednostek zaliczanych do sektora finansów publicznych oraz innych umów o podobnym charakterze.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</si>
</sst>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Arial CE"/>
      <family val="2"/>
    </font>
    <font>
      <b/>
      <sz val="14"/>
      <name val="Times New Roman"/>
      <family val="1"/>
    </font>
    <font>
      <sz val="11"/>
      <color indexed="8"/>
      <name val="Arial CE"/>
      <family val="2"/>
    </font>
    <font>
      <sz val="11"/>
      <color indexed="8"/>
      <name val="Times New Roman"/>
      <family val="1"/>
    </font>
    <font>
      <sz val="9"/>
      <color indexed="8"/>
      <name val="Arial CE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8" fillId="0" borderId="5" xfId="0" applyFont="1" applyBorder="1" applyAlignment="1">
      <alignment wrapText="1"/>
    </xf>
    <xf numFmtId="0" fontId="7" fillId="0" borderId="3" xfId="0" applyFont="1" applyBorder="1" applyAlignment="1">
      <alignment horizontal="justify"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4" fillId="0" borderId="3" xfId="0" applyFont="1" applyBorder="1" applyAlignment="1">
      <alignment horizontal="justify" wrapText="1"/>
    </xf>
    <xf numFmtId="0" fontId="5" fillId="0" borderId="7" xfId="0" applyFont="1" applyBorder="1" applyAlignment="1">
      <alignment wrapText="1"/>
    </xf>
    <xf numFmtId="0" fontId="0" fillId="0" borderId="8" xfId="0" applyFont="1" applyBorder="1" applyAlignment="1">
      <alignment horizontal="left" wrapText="1"/>
    </xf>
    <xf numFmtId="0" fontId="8" fillId="0" borderId="4" xfId="0" applyFont="1" applyBorder="1" applyAlignment="1">
      <alignment horizontal="justify" wrapText="1"/>
    </xf>
    <xf numFmtId="0" fontId="4" fillId="0" borderId="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9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3" xfId="0" applyFont="1" applyBorder="1" applyAlignment="1">
      <alignment horizontal="justify" wrapText="1"/>
    </xf>
    <xf numFmtId="0" fontId="8" fillId="0" borderId="7" xfId="0" applyFont="1" applyBorder="1" applyAlignment="1">
      <alignment horizontal="justify" wrapText="1"/>
    </xf>
    <xf numFmtId="0" fontId="4" fillId="0" borderId="10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3" fillId="0" borderId="7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3" fontId="6" fillId="0" borderId="15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3" fontId="4" fillId="0" borderId="2" xfId="0" applyNumberFormat="1" applyFont="1" applyBorder="1" applyAlignment="1">
      <alignment wrapText="1"/>
    </xf>
    <xf numFmtId="49" fontId="5" fillId="0" borderId="17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3" fontId="4" fillId="0" borderId="2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3" fontId="6" fillId="0" borderId="16" xfId="0" applyNumberFormat="1" applyFont="1" applyBorder="1" applyAlignment="1">
      <alignment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3" fontId="4" fillId="0" borderId="23" xfId="0" applyNumberFormat="1" applyFont="1" applyBorder="1" applyAlignment="1">
      <alignment wrapText="1"/>
    </xf>
    <xf numFmtId="49" fontId="6" fillId="0" borderId="24" xfId="0" applyNumberFormat="1" applyFont="1" applyBorder="1" applyAlignment="1">
      <alignment horizontal="center" wrapText="1"/>
    </xf>
    <xf numFmtId="3" fontId="6" fillId="0" borderId="25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center" wrapText="1"/>
    </xf>
    <xf numFmtId="3" fontId="4" fillId="0" borderId="18" xfId="0" applyNumberFormat="1" applyFont="1" applyFill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49" fontId="4" fillId="0" borderId="7" xfId="0" applyNumberFormat="1" applyFont="1" applyBorder="1" applyAlignment="1">
      <alignment horizontal="center" wrapText="1"/>
    </xf>
    <xf numFmtId="3" fontId="9" fillId="0" borderId="15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3" fontId="9" fillId="0" borderId="16" xfId="0" applyNumberFormat="1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3" fontId="9" fillId="0" borderId="19" xfId="0" applyNumberFormat="1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3" fontId="9" fillId="0" borderId="2" xfId="0" applyNumberFormat="1" applyFont="1" applyBorder="1" applyAlignment="1">
      <alignment wrapText="1"/>
    </xf>
    <xf numFmtId="0" fontId="12" fillId="0" borderId="6" xfId="0" applyFont="1" applyBorder="1" applyAlignment="1">
      <alignment wrapText="1"/>
    </xf>
    <xf numFmtId="3" fontId="9" fillId="0" borderId="18" xfId="0" applyNumberFormat="1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3" fontId="9" fillId="0" borderId="21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8" xfId="0" applyFont="1" applyBorder="1" applyAlignment="1">
      <alignment horizontal="justify" wrapText="1"/>
    </xf>
    <xf numFmtId="0" fontId="7" fillId="0" borderId="27" xfId="0" applyFont="1" applyBorder="1" applyAlignment="1">
      <alignment horizontal="justify" wrapText="1"/>
    </xf>
    <xf numFmtId="0" fontId="4" fillId="0" borderId="28" xfId="0" applyFont="1" applyBorder="1" applyAlignment="1">
      <alignment horizontal="center" wrapText="1"/>
    </xf>
    <xf numFmtId="0" fontId="5" fillId="0" borderId="9" xfId="0" applyFont="1" applyBorder="1" applyAlignment="1">
      <alignment horizontal="justify" wrapText="1"/>
    </xf>
    <xf numFmtId="0" fontId="8" fillId="0" borderId="29" xfId="0" applyFont="1" applyBorder="1" applyAlignment="1">
      <alignment wrapText="1"/>
    </xf>
    <xf numFmtId="0" fontId="6" fillId="0" borderId="3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zoomScale="75" zoomScaleNormal="75" workbookViewId="0" topLeftCell="A1">
      <selection activeCell="D112" sqref="D112"/>
    </sheetView>
  </sheetViews>
  <sheetFormatPr defaultColWidth="9.00390625" defaultRowHeight="12.75"/>
  <cols>
    <col min="1" max="1" width="7.625" style="37" customWidth="1"/>
    <col min="2" max="2" width="9.375" style="37" customWidth="1"/>
    <col min="3" max="3" width="7.25390625" style="37" customWidth="1"/>
    <col min="4" max="4" width="53.75390625" style="37" customWidth="1"/>
    <col min="5" max="5" width="19.875" style="37" customWidth="1"/>
    <col min="6" max="16384" width="9.125" style="37" customWidth="1"/>
  </cols>
  <sheetData>
    <row r="1" spans="2:5" ht="12.75" customHeight="1">
      <c r="B1" s="111" t="s">
        <v>161</v>
      </c>
      <c r="C1" s="111"/>
      <c r="D1" s="111"/>
      <c r="E1" s="111"/>
    </row>
    <row r="2" spans="1:5" ht="33" customHeight="1" thickBot="1">
      <c r="A2" s="112" t="s">
        <v>0</v>
      </c>
      <c r="B2" s="112"/>
      <c r="C2" s="112"/>
      <c r="D2" s="112"/>
      <c r="E2" s="112"/>
    </row>
    <row r="3" spans="1:5" ht="30.75" thickTop="1">
      <c r="A3" s="38" t="s">
        <v>1</v>
      </c>
      <c r="B3" s="39" t="s">
        <v>2</v>
      </c>
      <c r="C3" s="40" t="s">
        <v>3</v>
      </c>
      <c r="D3" s="40" t="s">
        <v>4</v>
      </c>
      <c r="E3" s="2" t="s">
        <v>5</v>
      </c>
    </row>
    <row r="4" spans="1:5" ht="12.75">
      <c r="A4" s="41">
        <v>1</v>
      </c>
      <c r="B4" s="42">
        <v>2</v>
      </c>
      <c r="C4" s="42">
        <v>3</v>
      </c>
      <c r="D4" s="42">
        <v>4</v>
      </c>
      <c r="E4" s="43">
        <v>5</v>
      </c>
    </row>
    <row r="5" spans="1:5" ht="18.75" thickBot="1">
      <c r="A5" s="44" t="s">
        <v>6</v>
      </c>
      <c r="B5" s="113" t="s">
        <v>7</v>
      </c>
      <c r="C5" s="114"/>
      <c r="D5" s="115"/>
      <c r="E5" s="45">
        <f>SUM(E6,E9)</f>
        <v>418000</v>
      </c>
    </row>
    <row r="6" spans="1:5" ht="16.5" thickBot="1" thickTop="1">
      <c r="A6" s="46" t="s">
        <v>6</v>
      </c>
      <c r="B6" s="25" t="s">
        <v>152</v>
      </c>
      <c r="C6" s="24"/>
      <c r="D6" s="31" t="s">
        <v>153</v>
      </c>
      <c r="E6" s="47">
        <f>SUM(E7:E8)</f>
        <v>408000</v>
      </c>
    </row>
    <row r="7" spans="1:5" ht="15.75" thickTop="1">
      <c r="A7" s="48" t="s">
        <v>6</v>
      </c>
      <c r="B7" s="27" t="s">
        <v>152</v>
      </c>
      <c r="C7" s="73" t="s">
        <v>48</v>
      </c>
      <c r="D7" s="7" t="s">
        <v>49</v>
      </c>
      <c r="E7" s="50">
        <v>108000</v>
      </c>
    </row>
    <row r="8" spans="1:5" ht="58.5" thickBot="1">
      <c r="A8" s="51" t="s">
        <v>6</v>
      </c>
      <c r="B8" s="28" t="s">
        <v>152</v>
      </c>
      <c r="C8" s="105">
        <v>626</v>
      </c>
      <c r="D8" s="6" t="s">
        <v>42</v>
      </c>
      <c r="E8" s="52">
        <v>300000</v>
      </c>
    </row>
    <row r="9" spans="1:5" ht="16.5" thickBot="1" thickTop="1">
      <c r="A9" s="46" t="s">
        <v>6</v>
      </c>
      <c r="B9" s="25" t="s">
        <v>8</v>
      </c>
      <c r="C9" s="25"/>
      <c r="D9" s="3" t="s">
        <v>9</v>
      </c>
      <c r="E9" s="47">
        <f>SUM(E10:E11)</f>
        <v>10000</v>
      </c>
    </row>
    <row r="10" spans="1:5" ht="15.75" thickTop="1">
      <c r="A10" s="51" t="s">
        <v>6</v>
      </c>
      <c r="B10" s="28" t="s">
        <v>8</v>
      </c>
      <c r="C10" s="53" t="s">
        <v>10</v>
      </c>
      <c r="D10" s="4" t="s">
        <v>11</v>
      </c>
      <c r="E10" s="54">
        <v>3000</v>
      </c>
    </row>
    <row r="11" spans="1:5" ht="15.75" thickBot="1">
      <c r="A11" s="55" t="s">
        <v>6</v>
      </c>
      <c r="B11" s="56" t="s">
        <v>8</v>
      </c>
      <c r="C11" s="49" t="s">
        <v>12</v>
      </c>
      <c r="D11" s="6" t="s">
        <v>13</v>
      </c>
      <c r="E11" s="57">
        <v>7000</v>
      </c>
    </row>
    <row r="12" spans="1:5" ht="14.25" thickBot="1" thickTop="1">
      <c r="A12" s="58"/>
      <c r="B12" s="58"/>
      <c r="C12" s="58"/>
      <c r="D12" s="58"/>
      <c r="E12" s="58"/>
    </row>
    <row r="13" spans="1:5" ht="19.5" thickBot="1" thickTop="1">
      <c r="A13" s="59" t="s">
        <v>14</v>
      </c>
      <c r="B13" s="108" t="s">
        <v>15</v>
      </c>
      <c r="C13" s="109"/>
      <c r="D13" s="110"/>
      <c r="E13" s="60">
        <f>SUM(E14)</f>
        <v>282250</v>
      </c>
    </row>
    <row r="14" spans="1:5" ht="16.5" thickBot="1" thickTop="1">
      <c r="A14" s="46" t="s">
        <v>14</v>
      </c>
      <c r="B14" s="25" t="s">
        <v>16</v>
      </c>
      <c r="C14" s="25"/>
      <c r="D14" s="3" t="s">
        <v>17</v>
      </c>
      <c r="E14" s="47">
        <v>282250</v>
      </c>
    </row>
    <row r="15" spans="1:5" ht="59.25" thickBot="1" thickTop="1">
      <c r="A15" s="61" t="s">
        <v>14</v>
      </c>
      <c r="B15" s="62" t="s">
        <v>16</v>
      </c>
      <c r="C15" s="63" t="s">
        <v>41</v>
      </c>
      <c r="D15" s="8" t="s">
        <v>42</v>
      </c>
      <c r="E15" s="64">
        <v>282250</v>
      </c>
    </row>
    <row r="16" spans="1:5" ht="14.25" thickBot="1" thickTop="1">
      <c r="A16" s="58"/>
      <c r="B16" s="58"/>
      <c r="C16" s="58"/>
      <c r="D16" s="58"/>
      <c r="E16" s="58"/>
    </row>
    <row r="17" spans="1:5" ht="19.5" thickBot="1" thickTop="1">
      <c r="A17" s="65" t="s">
        <v>18</v>
      </c>
      <c r="B17" s="108" t="s">
        <v>19</v>
      </c>
      <c r="C17" s="109"/>
      <c r="D17" s="110"/>
      <c r="E17" s="66">
        <f>SUM(E18,E23)</f>
        <v>529100</v>
      </c>
    </row>
    <row r="18" spans="1:5" ht="16.5" thickBot="1" thickTop="1">
      <c r="A18" s="46" t="s">
        <v>18</v>
      </c>
      <c r="B18" s="25" t="s">
        <v>20</v>
      </c>
      <c r="C18" s="25"/>
      <c r="D18" s="3" t="s">
        <v>21</v>
      </c>
      <c r="E18" s="47">
        <f>SUM(E19:E22)</f>
        <v>488000</v>
      </c>
    </row>
    <row r="19" spans="1:5" ht="30" thickTop="1">
      <c r="A19" s="51" t="s">
        <v>18</v>
      </c>
      <c r="B19" s="28" t="s">
        <v>20</v>
      </c>
      <c r="C19" s="53" t="s">
        <v>43</v>
      </c>
      <c r="D19" s="4" t="s">
        <v>44</v>
      </c>
      <c r="E19" s="54">
        <v>5000</v>
      </c>
    </row>
    <row r="20" spans="1:5" ht="15">
      <c r="A20" s="67" t="s">
        <v>18</v>
      </c>
      <c r="B20" s="68" t="s">
        <v>20</v>
      </c>
      <c r="C20" s="69" t="s">
        <v>10</v>
      </c>
      <c r="D20" s="1" t="s">
        <v>11</v>
      </c>
      <c r="E20" s="70">
        <v>25000</v>
      </c>
    </row>
    <row r="21" spans="1:5" ht="43.5">
      <c r="A21" s="71" t="s">
        <v>18</v>
      </c>
      <c r="B21" s="72" t="s">
        <v>20</v>
      </c>
      <c r="C21" s="73" t="s">
        <v>154</v>
      </c>
      <c r="D21" s="29" t="s">
        <v>155</v>
      </c>
      <c r="E21" s="74">
        <v>8000</v>
      </c>
    </row>
    <row r="22" spans="1:5" ht="30" thickBot="1">
      <c r="A22" s="71" t="s">
        <v>18</v>
      </c>
      <c r="B22" s="72" t="s">
        <v>20</v>
      </c>
      <c r="C22" s="73" t="s">
        <v>45</v>
      </c>
      <c r="D22" s="5" t="s">
        <v>46</v>
      </c>
      <c r="E22" s="74">
        <v>450000</v>
      </c>
    </row>
    <row r="23" spans="1:5" ht="16.5" thickBot="1" thickTop="1">
      <c r="A23" s="46" t="s">
        <v>18</v>
      </c>
      <c r="B23" s="25" t="s">
        <v>22</v>
      </c>
      <c r="C23" s="25"/>
      <c r="D23" s="3" t="s">
        <v>162</v>
      </c>
      <c r="E23" s="47">
        <f>SUM(E24:E25)</f>
        <v>41100</v>
      </c>
    </row>
    <row r="24" spans="1:5" ht="72.75" thickTop="1">
      <c r="A24" s="51" t="s">
        <v>18</v>
      </c>
      <c r="B24" s="28" t="s">
        <v>22</v>
      </c>
      <c r="C24" s="53" t="s">
        <v>47</v>
      </c>
      <c r="D24" s="4" t="s">
        <v>163</v>
      </c>
      <c r="E24" s="54">
        <v>30000</v>
      </c>
    </row>
    <row r="25" spans="1:5" ht="15.75" thickBot="1">
      <c r="A25" s="55" t="s">
        <v>18</v>
      </c>
      <c r="B25" s="56" t="s">
        <v>22</v>
      </c>
      <c r="C25" s="49" t="s">
        <v>48</v>
      </c>
      <c r="D25" s="6" t="s">
        <v>49</v>
      </c>
      <c r="E25" s="57">
        <v>11100</v>
      </c>
    </row>
    <row r="26" spans="1:5" ht="51" customHeight="1" thickBot="1" thickTop="1">
      <c r="A26" s="58"/>
      <c r="B26" s="58"/>
      <c r="C26" s="58"/>
      <c r="D26" s="58"/>
      <c r="E26" s="58"/>
    </row>
    <row r="27" spans="1:5" ht="19.5" thickBot="1" thickTop="1">
      <c r="A27" s="59" t="s">
        <v>23</v>
      </c>
      <c r="B27" s="108" t="s">
        <v>24</v>
      </c>
      <c r="C27" s="109"/>
      <c r="D27" s="110"/>
      <c r="E27" s="60">
        <f>SUM(E28,E30,E34)</f>
        <v>109640</v>
      </c>
    </row>
    <row r="28" spans="1:5" ht="15.75" thickTop="1">
      <c r="A28" s="75" t="s">
        <v>23</v>
      </c>
      <c r="B28" s="53" t="s">
        <v>25</v>
      </c>
      <c r="C28" s="53"/>
      <c r="D28" s="9" t="s">
        <v>26</v>
      </c>
      <c r="E28" s="54">
        <f>SUM(E29)</f>
        <v>52940</v>
      </c>
    </row>
    <row r="29" spans="1:5" ht="58.5" thickBot="1">
      <c r="A29" s="71" t="s">
        <v>23</v>
      </c>
      <c r="B29" s="72" t="s">
        <v>25</v>
      </c>
      <c r="C29" s="73" t="s">
        <v>50</v>
      </c>
      <c r="D29" s="5" t="s">
        <v>51</v>
      </c>
      <c r="E29" s="74">
        <v>52940</v>
      </c>
    </row>
    <row r="30" spans="1:5" ht="33.75" customHeight="1" thickBot="1" thickTop="1">
      <c r="A30" s="46" t="s">
        <v>23</v>
      </c>
      <c r="B30" s="25" t="s">
        <v>27</v>
      </c>
      <c r="C30" s="25"/>
      <c r="D30" s="3" t="s">
        <v>28</v>
      </c>
      <c r="E30" s="47">
        <f>SUM(E31:E33)</f>
        <v>26700</v>
      </c>
    </row>
    <row r="31" spans="1:5" ht="15.75" thickTop="1">
      <c r="A31" s="51" t="s">
        <v>23</v>
      </c>
      <c r="B31" s="28" t="s">
        <v>27</v>
      </c>
      <c r="C31" s="53" t="s">
        <v>12</v>
      </c>
      <c r="D31" s="4" t="s">
        <v>52</v>
      </c>
      <c r="E31" s="54">
        <v>200</v>
      </c>
    </row>
    <row r="32" spans="1:5" ht="29.25">
      <c r="A32" s="67" t="s">
        <v>23</v>
      </c>
      <c r="B32" s="68" t="s">
        <v>27</v>
      </c>
      <c r="C32" s="69" t="s">
        <v>53</v>
      </c>
      <c r="D32" s="1" t="s">
        <v>54</v>
      </c>
      <c r="E32" s="70">
        <v>1000</v>
      </c>
    </row>
    <row r="33" spans="1:5" ht="15.75" thickBot="1">
      <c r="A33" s="55" t="s">
        <v>23</v>
      </c>
      <c r="B33" s="56" t="s">
        <v>27</v>
      </c>
      <c r="C33" s="49" t="s">
        <v>48</v>
      </c>
      <c r="D33" s="6" t="s">
        <v>49</v>
      </c>
      <c r="E33" s="57">
        <v>25500</v>
      </c>
    </row>
    <row r="34" spans="1:5" ht="16.5" thickBot="1" thickTop="1">
      <c r="A34" s="46" t="s">
        <v>23</v>
      </c>
      <c r="B34" s="25" t="s">
        <v>156</v>
      </c>
      <c r="C34" s="25"/>
      <c r="D34" s="3" t="s">
        <v>157</v>
      </c>
      <c r="E34" s="47">
        <f>SUM(E35)</f>
        <v>30000</v>
      </c>
    </row>
    <row r="35" spans="1:5" ht="59.25" thickBot="1" thickTop="1">
      <c r="A35" s="61" t="s">
        <v>23</v>
      </c>
      <c r="B35" s="62" t="s">
        <v>156</v>
      </c>
      <c r="C35" s="63" t="s">
        <v>41</v>
      </c>
      <c r="D35" s="8" t="s">
        <v>42</v>
      </c>
      <c r="E35" s="64">
        <v>30000</v>
      </c>
    </row>
    <row r="36" spans="1:5" ht="20.25" customHeight="1" thickBot="1" thickTop="1">
      <c r="A36" s="58"/>
      <c r="B36" s="58"/>
      <c r="C36" s="58"/>
      <c r="D36" s="58"/>
      <c r="E36" s="76"/>
    </row>
    <row r="37" spans="1:5" ht="63.75" customHeight="1" thickBot="1" thickTop="1">
      <c r="A37" s="59" t="s">
        <v>29</v>
      </c>
      <c r="B37" s="108" t="s">
        <v>30</v>
      </c>
      <c r="C37" s="109"/>
      <c r="D37" s="110"/>
      <c r="E37" s="60">
        <f>SUM(E38)</f>
        <v>1380</v>
      </c>
    </row>
    <row r="38" spans="1:5" ht="31.5" thickBot="1" thickTop="1">
      <c r="A38" s="46" t="s">
        <v>29</v>
      </c>
      <c r="B38" s="25" t="s">
        <v>31</v>
      </c>
      <c r="C38" s="25"/>
      <c r="D38" s="3" t="s">
        <v>32</v>
      </c>
      <c r="E38" s="47">
        <f>SUM(E39)</f>
        <v>1380</v>
      </c>
    </row>
    <row r="39" spans="1:5" ht="59.25" thickBot="1" thickTop="1">
      <c r="A39" s="61" t="s">
        <v>29</v>
      </c>
      <c r="B39" s="62" t="s">
        <v>31</v>
      </c>
      <c r="C39" s="63" t="s">
        <v>50</v>
      </c>
      <c r="D39" s="8" t="s">
        <v>51</v>
      </c>
      <c r="E39" s="64">
        <v>1380</v>
      </c>
    </row>
    <row r="40" spans="1:5" ht="14.25" thickBot="1" thickTop="1">
      <c r="A40" s="58"/>
      <c r="B40" s="58"/>
      <c r="C40" s="58"/>
      <c r="D40" s="58"/>
      <c r="E40" s="58"/>
    </row>
    <row r="41" spans="1:5" ht="19.5" thickBot="1" thickTop="1">
      <c r="A41" s="59" t="s">
        <v>33</v>
      </c>
      <c r="B41" s="108" t="s">
        <v>34</v>
      </c>
      <c r="C41" s="109"/>
      <c r="D41" s="110"/>
      <c r="E41" s="60">
        <f>SUM(E42)</f>
        <v>500</v>
      </c>
    </row>
    <row r="42" spans="1:5" ht="15.75" thickTop="1">
      <c r="A42" s="75" t="s">
        <v>33</v>
      </c>
      <c r="B42" s="53" t="s">
        <v>35</v>
      </c>
      <c r="C42" s="53"/>
      <c r="D42" s="9" t="s">
        <v>36</v>
      </c>
      <c r="E42" s="54">
        <f>SUM(E43)</f>
        <v>500</v>
      </c>
    </row>
    <row r="43" spans="1:5" ht="58.5" thickBot="1">
      <c r="A43" s="55" t="s">
        <v>33</v>
      </c>
      <c r="B43" s="56" t="s">
        <v>35</v>
      </c>
      <c r="C43" s="49" t="s">
        <v>50</v>
      </c>
      <c r="D43" s="6" t="s">
        <v>51</v>
      </c>
      <c r="E43" s="57">
        <v>500</v>
      </c>
    </row>
    <row r="44" spans="1:5" ht="14.25" thickBot="1" thickTop="1">
      <c r="A44" s="58"/>
      <c r="B44" s="58"/>
      <c r="C44" s="58"/>
      <c r="D44" s="58"/>
      <c r="E44" s="58"/>
    </row>
    <row r="45" spans="1:5" ht="43.5" customHeight="1" thickBot="1" thickTop="1">
      <c r="A45" s="59" t="s">
        <v>37</v>
      </c>
      <c r="B45" s="108" t="s">
        <v>38</v>
      </c>
      <c r="C45" s="109"/>
      <c r="D45" s="110"/>
      <c r="E45" s="60">
        <f>SUM(E46)</f>
        <v>500</v>
      </c>
    </row>
    <row r="46" spans="1:5" ht="16.5" thickBot="1" thickTop="1">
      <c r="A46" s="46" t="s">
        <v>37</v>
      </c>
      <c r="B46" s="25" t="s">
        <v>39</v>
      </c>
      <c r="C46" s="25"/>
      <c r="D46" s="3" t="s">
        <v>40</v>
      </c>
      <c r="E46" s="47">
        <v>500</v>
      </c>
    </row>
    <row r="47" spans="1:5" ht="59.25" customHeight="1" thickBot="1" thickTop="1">
      <c r="A47" s="61" t="s">
        <v>37</v>
      </c>
      <c r="B47" s="62" t="s">
        <v>39</v>
      </c>
      <c r="C47" s="63" t="s">
        <v>50</v>
      </c>
      <c r="D47" s="8" t="s">
        <v>51</v>
      </c>
      <c r="E47" s="64">
        <v>500</v>
      </c>
    </row>
    <row r="48" spans="1:5" ht="69" customHeight="1" thickBot="1" thickTop="1">
      <c r="A48" s="58"/>
      <c r="B48" s="58"/>
      <c r="C48" s="58"/>
      <c r="D48" s="58"/>
      <c r="E48" s="58"/>
    </row>
    <row r="49" spans="1:5" ht="53.25" customHeight="1" thickBot="1" thickTop="1">
      <c r="A49" s="65" t="s">
        <v>55</v>
      </c>
      <c r="B49" s="108" t="s">
        <v>56</v>
      </c>
      <c r="C49" s="109"/>
      <c r="D49" s="110"/>
      <c r="E49" s="66">
        <f>SUM(E50,E53,E62,E71,E74,E77)</f>
        <v>4881768</v>
      </c>
    </row>
    <row r="50" spans="1:5" ht="33.75" customHeight="1" thickBot="1" thickTop="1">
      <c r="A50" s="46" t="s">
        <v>55</v>
      </c>
      <c r="B50" s="25" t="s">
        <v>57</v>
      </c>
      <c r="C50" s="25"/>
      <c r="D50" s="14" t="s">
        <v>58</v>
      </c>
      <c r="E50" s="47">
        <f>SUM(E51:E52)</f>
        <v>15200</v>
      </c>
    </row>
    <row r="51" spans="1:5" ht="30" thickTop="1">
      <c r="A51" s="51" t="s">
        <v>55</v>
      </c>
      <c r="B51" s="28" t="s">
        <v>57</v>
      </c>
      <c r="C51" s="53" t="s">
        <v>59</v>
      </c>
      <c r="D51" s="12" t="s">
        <v>60</v>
      </c>
      <c r="E51" s="54">
        <v>15000</v>
      </c>
    </row>
    <row r="52" spans="1:5" ht="30" thickBot="1">
      <c r="A52" s="71" t="s">
        <v>55</v>
      </c>
      <c r="B52" s="72" t="s">
        <v>57</v>
      </c>
      <c r="C52" s="73" t="s">
        <v>61</v>
      </c>
      <c r="D52" s="13" t="s">
        <v>62</v>
      </c>
      <c r="E52" s="74">
        <v>200</v>
      </c>
    </row>
    <row r="53" spans="1:5" ht="61.5" thickBot="1" thickTop="1">
      <c r="A53" s="46" t="s">
        <v>55</v>
      </c>
      <c r="B53" s="25" t="s">
        <v>63</v>
      </c>
      <c r="C53" s="25"/>
      <c r="D53" s="14" t="s">
        <v>64</v>
      </c>
      <c r="E53" s="47">
        <f>SUM(E54:E61)</f>
        <v>2079000</v>
      </c>
    </row>
    <row r="54" spans="1:5" ht="15.75" thickTop="1">
      <c r="A54" s="51" t="s">
        <v>55</v>
      </c>
      <c r="B54" s="28" t="s">
        <v>63</v>
      </c>
      <c r="C54" s="53" t="s">
        <v>65</v>
      </c>
      <c r="D54" s="12" t="s">
        <v>66</v>
      </c>
      <c r="E54" s="54">
        <v>1818000</v>
      </c>
    </row>
    <row r="55" spans="1:5" ht="15">
      <c r="A55" s="67" t="s">
        <v>55</v>
      </c>
      <c r="B55" s="68" t="s">
        <v>63</v>
      </c>
      <c r="C55" s="69" t="s">
        <v>67</v>
      </c>
      <c r="D55" s="15" t="s">
        <v>68</v>
      </c>
      <c r="E55" s="70">
        <v>105000</v>
      </c>
    </row>
    <row r="56" spans="1:5" ht="15">
      <c r="A56" s="67" t="s">
        <v>55</v>
      </c>
      <c r="B56" s="68" t="s">
        <v>63</v>
      </c>
      <c r="C56" s="69" t="s">
        <v>69</v>
      </c>
      <c r="D56" s="15" t="s">
        <v>70</v>
      </c>
      <c r="E56" s="70">
        <v>60000</v>
      </c>
    </row>
    <row r="57" spans="1:5" ht="15">
      <c r="A57" s="67" t="s">
        <v>55</v>
      </c>
      <c r="B57" s="68" t="s">
        <v>63</v>
      </c>
      <c r="C57" s="69" t="s">
        <v>71</v>
      </c>
      <c r="D57" s="15" t="s">
        <v>72</v>
      </c>
      <c r="E57" s="70">
        <v>24000</v>
      </c>
    </row>
    <row r="58" spans="1:5" ht="15">
      <c r="A58" s="67" t="s">
        <v>55</v>
      </c>
      <c r="B58" s="68" t="s">
        <v>63</v>
      </c>
      <c r="C58" s="69" t="s">
        <v>73</v>
      </c>
      <c r="D58" s="1" t="s">
        <v>74</v>
      </c>
      <c r="E58" s="70">
        <v>8000</v>
      </c>
    </row>
    <row r="59" spans="1:5" ht="15">
      <c r="A59" s="67" t="s">
        <v>55</v>
      </c>
      <c r="B59" s="68" t="s">
        <v>63</v>
      </c>
      <c r="C59" s="69" t="s">
        <v>75</v>
      </c>
      <c r="D59" s="15" t="s">
        <v>76</v>
      </c>
      <c r="E59" s="70">
        <v>40000</v>
      </c>
    </row>
    <row r="60" spans="1:5" ht="29.25">
      <c r="A60" s="67" t="s">
        <v>55</v>
      </c>
      <c r="B60" s="68" t="s">
        <v>63</v>
      </c>
      <c r="C60" s="69" t="s">
        <v>61</v>
      </c>
      <c r="D60" s="16" t="s">
        <v>62</v>
      </c>
      <c r="E60" s="70">
        <v>20000</v>
      </c>
    </row>
    <row r="61" spans="1:5" ht="15.75" thickBot="1">
      <c r="A61" s="55" t="s">
        <v>55</v>
      </c>
      <c r="B61" s="56" t="s">
        <v>63</v>
      </c>
      <c r="C61" s="49" t="s">
        <v>48</v>
      </c>
      <c r="D61" s="19" t="s">
        <v>49</v>
      </c>
      <c r="E61" s="57">
        <v>4000</v>
      </c>
    </row>
    <row r="62" spans="1:5" ht="61.5" thickBot="1" thickTop="1">
      <c r="A62" s="46" t="s">
        <v>55</v>
      </c>
      <c r="B62" s="25" t="s">
        <v>77</v>
      </c>
      <c r="C62" s="25"/>
      <c r="D62" s="14" t="s">
        <v>78</v>
      </c>
      <c r="E62" s="47">
        <f>SUM(E63:E70)</f>
        <v>1492600</v>
      </c>
    </row>
    <row r="63" spans="1:5" ht="15.75" thickTop="1">
      <c r="A63" s="48" t="s">
        <v>55</v>
      </c>
      <c r="B63" s="27" t="s">
        <v>77</v>
      </c>
      <c r="C63" s="26" t="s">
        <v>65</v>
      </c>
      <c r="D63" s="30" t="s">
        <v>66</v>
      </c>
      <c r="E63" s="50">
        <v>435000</v>
      </c>
    </row>
    <row r="64" spans="1:5" ht="15">
      <c r="A64" s="51" t="s">
        <v>55</v>
      </c>
      <c r="B64" s="28" t="s">
        <v>77</v>
      </c>
      <c r="C64" s="53" t="s">
        <v>67</v>
      </c>
      <c r="D64" s="12" t="s">
        <v>68</v>
      </c>
      <c r="E64" s="54">
        <v>854000</v>
      </c>
    </row>
    <row r="65" spans="1:5" ht="15">
      <c r="A65" s="67" t="s">
        <v>55</v>
      </c>
      <c r="B65" s="68" t="s">
        <v>77</v>
      </c>
      <c r="C65" s="69" t="s">
        <v>69</v>
      </c>
      <c r="D65" s="15" t="s">
        <v>70</v>
      </c>
      <c r="E65" s="70">
        <v>7000</v>
      </c>
    </row>
    <row r="66" spans="1:5" ht="15">
      <c r="A66" s="67" t="s">
        <v>55</v>
      </c>
      <c r="B66" s="68" t="s">
        <v>77</v>
      </c>
      <c r="C66" s="69" t="s">
        <v>71</v>
      </c>
      <c r="D66" s="15" t="s">
        <v>72</v>
      </c>
      <c r="E66" s="77">
        <v>55000</v>
      </c>
    </row>
    <row r="67" spans="1:5" ht="15">
      <c r="A67" s="67" t="s">
        <v>55</v>
      </c>
      <c r="B67" s="68" t="s">
        <v>77</v>
      </c>
      <c r="C67" s="69" t="s">
        <v>79</v>
      </c>
      <c r="D67" s="15" t="s">
        <v>80</v>
      </c>
      <c r="E67" s="77">
        <v>14000</v>
      </c>
    </row>
    <row r="68" spans="1:5" ht="15">
      <c r="A68" s="67" t="s">
        <v>55</v>
      </c>
      <c r="B68" s="68" t="s">
        <v>77</v>
      </c>
      <c r="C68" s="69" t="s">
        <v>81</v>
      </c>
      <c r="D68" s="15" t="s">
        <v>82</v>
      </c>
      <c r="E68" s="77">
        <v>600</v>
      </c>
    </row>
    <row r="69" spans="1:5" ht="15">
      <c r="A69" s="67" t="s">
        <v>55</v>
      </c>
      <c r="B69" s="68" t="s">
        <v>77</v>
      </c>
      <c r="C69" s="69" t="s">
        <v>75</v>
      </c>
      <c r="D69" s="16" t="s">
        <v>76</v>
      </c>
      <c r="E69" s="77">
        <v>90000</v>
      </c>
    </row>
    <row r="70" spans="1:5" ht="18.75" customHeight="1" thickBot="1">
      <c r="A70" s="51" t="s">
        <v>55</v>
      </c>
      <c r="B70" s="28" t="s">
        <v>77</v>
      </c>
      <c r="C70" s="78" t="s">
        <v>61</v>
      </c>
      <c r="D70" s="36" t="s">
        <v>83</v>
      </c>
      <c r="E70" s="79">
        <v>37000</v>
      </c>
    </row>
    <row r="71" spans="1:5" ht="46.5" thickBot="1" thickTop="1">
      <c r="A71" s="80">
        <v>756</v>
      </c>
      <c r="B71" s="24">
        <v>75618</v>
      </c>
      <c r="C71" s="25"/>
      <c r="D71" s="14" t="s">
        <v>84</v>
      </c>
      <c r="E71" s="81">
        <f>SUM(E72:E73)</f>
        <v>150000</v>
      </c>
    </row>
    <row r="72" spans="1:5" ht="15.75" thickTop="1">
      <c r="A72" s="82">
        <v>756</v>
      </c>
      <c r="B72" s="83">
        <v>75618</v>
      </c>
      <c r="C72" s="53" t="s">
        <v>85</v>
      </c>
      <c r="D72" s="12" t="s">
        <v>86</v>
      </c>
      <c r="E72" s="84">
        <v>30000</v>
      </c>
    </row>
    <row r="73" spans="1:5" ht="20.25" customHeight="1" thickBot="1">
      <c r="A73" s="85">
        <v>756</v>
      </c>
      <c r="B73" s="86">
        <v>75618</v>
      </c>
      <c r="C73" s="73" t="s">
        <v>89</v>
      </c>
      <c r="D73" s="13" t="s">
        <v>90</v>
      </c>
      <c r="E73" s="79">
        <v>120000</v>
      </c>
    </row>
    <row r="74" spans="1:5" ht="16.5" thickBot="1" thickTop="1">
      <c r="A74" s="80">
        <v>756</v>
      </c>
      <c r="B74" s="24">
        <v>75619</v>
      </c>
      <c r="C74" s="25"/>
      <c r="D74" s="31" t="s">
        <v>158</v>
      </c>
      <c r="E74" s="81">
        <f>SUM(E75:E76)</f>
        <v>67000</v>
      </c>
    </row>
    <row r="75" spans="1:5" ht="15.75" thickTop="1">
      <c r="A75" s="87">
        <v>756</v>
      </c>
      <c r="B75" s="88">
        <v>75619</v>
      </c>
      <c r="C75" s="26" t="s">
        <v>73</v>
      </c>
      <c r="D75" s="107" t="s">
        <v>159</v>
      </c>
      <c r="E75" s="89">
        <v>7000</v>
      </c>
    </row>
    <row r="76" spans="1:5" ht="15.75" thickBot="1">
      <c r="A76" s="82">
        <v>756</v>
      </c>
      <c r="B76" s="83">
        <v>75619</v>
      </c>
      <c r="C76" s="49" t="s">
        <v>87</v>
      </c>
      <c r="D76" s="90" t="s">
        <v>88</v>
      </c>
      <c r="E76" s="91">
        <v>60000</v>
      </c>
    </row>
    <row r="77" spans="1:5" ht="31.5" thickBot="1" thickTop="1">
      <c r="A77" s="80">
        <v>756</v>
      </c>
      <c r="B77" s="24">
        <v>75621</v>
      </c>
      <c r="C77" s="25"/>
      <c r="D77" s="20" t="s">
        <v>91</v>
      </c>
      <c r="E77" s="81">
        <f>SUM(E78:E79)</f>
        <v>1077968</v>
      </c>
    </row>
    <row r="78" spans="1:5" ht="15.75" thickTop="1">
      <c r="A78" s="87">
        <v>756</v>
      </c>
      <c r="B78" s="88">
        <v>75621</v>
      </c>
      <c r="C78" s="26" t="s">
        <v>92</v>
      </c>
      <c r="D78" s="106" t="s">
        <v>93</v>
      </c>
      <c r="E78" s="89">
        <v>1060968</v>
      </c>
    </row>
    <row r="79" spans="1:5" ht="15.75" thickBot="1">
      <c r="A79" s="92">
        <v>756</v>
      </c>
      <c r="B79" s="93">
        <v>75621</v>
      </c>
      <c r="C79" s="49" t="s">
        <v>94</v>
      </c>
      <c r="D79" s="94" t="s">
        <v>95</v>
      </c>
      <c r="E79" s="95">
        <v>17000</v>
      </c>
    </row>
    <row r="80" spans="1:5" ht="21" customHeight="1" thickBot="1" thickTop="1">
      <c r="A80" s="58"/>
      <c r="B80" s="58"/>
      <c r="C80" s="58"/>
      <c r="D80" s="58"/>
      <c r="E80" s="58"/>
    </row>
    <row r="81" spans="1:5" ht="19.5" thickBot="1" thickTop="1">
      <c r="A81" s="59" t="s">
        <v>96</v>
      </c>
      <c r="B81" s="108" t="s">
        <v>97</v>
      </c>
      <c r="C81" s="109"/>
      <c r="D81" s="110"/>
      <c r="E81" s="60">
        <f>SUM(E82,E84,E86,E88)</f>
        <v>2990767</v>
      </c>
    </row>
    <row r="82" spans="1:5" ht="31.5" thickBot="1" thickTop="1">
      <c r="A82" s="46" t="s">
        <v>96</v>
      </c>
      <c r="B82" s="25" t="s">
        <v>98</v>
      </c>
      <c r="C82" s="25"/>
      <c r="D82" s="14" t="s">
        <v>99</v>
      </c>
      <c r="E82" s="47">
        <v>2395127</v>
      </c>
    </row>
    <row r="83" spans="1:5" ht="16.5" thickBot="1" thickTop="1">
      <c r="A83" s="96" t="s">
        <v>96</v>
      </c>
      <c r="B83" s="25"/>
      <c r="C83" s="25" t="s">
        <v>100</v>
      </c>
      <c r="D83" s="17" t="s">
        <v>101</v>
      </c>
      <c r="E83" s="47">
        <v>2395127</v>
      </c>
    </row>
    <row r="84" spans="1:5" ht="18" customHeight="1" thickBot="1" thickTop="1">
      <c r="A84" s="46" t="s">
        <v>96</v>
      </c>
      <c r="B84" s="25" t="s">
        <v>102</v>
      </c>
      <c r="C84" s="25"/>
      <c r="D84" s="14" t="s">
        <v>103</v>
      </c>
      <c r="E84" s="47">
        <v>123924</v>
      </c>
    </row>
    <row r="85" spans="1:5" ht="16.5" thickBot="1" thickTop="1">
      <c r="A85" s="96" t="s">
        <v>96</v>
      </c>
      <c r="B85" s="97" t="s">
        <v>102</v>
      </c>
      <c r="C85" s="25" t="s">
        <v>100</v>
      </c>
      <c r="D85" s="14" t="s">
        <v>131</v>
      </c>
      <c r="E85" s="47">
        <v>123924</v>
      </c>
    </row>
    <row r="86" spans="1:5" ht="16.5" thickBot="1" thickTop="1">
      <c r="A86" s="46" t="s">
        <v>96</v>
      </c>
      <c r="B86" s="25" t="s">
        <v>104</v>
      </c>
      <c r="C86" s="25"/>
      <c r="D86" s="14" t="s">
        <v>105</v>
      </c>
      <c r="E86" s="47">
        <v>441716</v>
      </c>
    </row>
    <row r="87" spans="1:5" ht="16.5" thickBot="1" thickTop="1">
      <c r="A87" s="96" t="s">
        <v>96</v>
      </c>
      <c r="B87" s="97" t="s">
        <v>104</v>
      </c>
      <c r="C87" s="25" t="s">
        <v>100</v>
      </c>
      <c r="D87" s="17" t="s">
        <v>101</v>
      </c>
      <c r="E87" s="47">
        <v>441716</v>
      </c>
    </row>
    <row r="88" spans="1:5" ht="16.5" thickBot="1" thickTop="1">
      <c r="A88" s="46" t="s">
        <v>96</v>
      </c>
      <c r="B88" s="25" t="s">
        <v>106</v>
      </c>
      <c r="C88" s="25"/>
      <c r="D88" s="14" t="s">
        <v>107</v>
      </c>
      <c r="E88" s="47">
        <v>30000</v>
      </c>
    </row>
    <row r="89" spans="1:5" ht="16.5" thickBot="1" thickTop="1">
      <c r="A89" s="96" t="s">
        <v>96</v>
      </c>
      <c r="B89" s="97" t="s">
        <v>106</v>
      </c>
      <c r="C89" s="25" t="s">
        <v>108</v>
      </c>
      <c r="D89" s="17" t="s">
        <v>109</v>
      </c>
      <c r="E89" s="47">
        <v>30000</v>
      </c>
    </row>
    <row r="90" ht="14.25" thickBot="1" thickTop="1"/>
    <row r="91" spans="1:5" ht="19.5" thickBot="1" thickTop="1">
      <c r="A91" s="59" t="s">
        <v>110</v>
      </c>
      <c r="B91" s="108" t="s">
        <v>111</v>
      </c>
      <c r="C91" s="109"/>
      <c r="D91" s="110"/>
      <c r="E91" s="60">
        <f>SUM(E92)</f>
        <v>75000</v>
      </c>
    </row>
    <row r="92" spans="1:5" ht="15.75" thickTop="1">
      <c r="A92" s="98" t="s">
        <v>110</v>
      </c>
      <c r="B92" s="26" t="s">
        <v>112</v>
      </c>
      <c r="C92" s="26"/>
      <c r="D92" s="18" t="s">
        <v>113</v>
      </c>
      <c r="E92" s="50">
        <v>75000</v>
      </c>
    </row>
    <row r="93" spans="1:5" ht="58.5" thickBot="1">
      <c r="A93" s="55" t="s">
        <v>110</v>
      </c>
      <c r="B93" s="56" t="s">
        <v>112</v>
      </c>
      <c r="C93" s="49" t="s">
        <v>114</v>
      </c>
      <c r="D93" s="19" t="s">
        <v>115</v>
      </c>
      <c r="E93" s="57">
        <v>75000</v>
      </c>
    </row>
    <row r="94" ht="14.25" thickBot="1" thickTop="1"/>
    <row r="95" spans="1:5" ht="19.5" thickBot="1" thickTop="1">
      <c r="A95" s="65" t="s">
        <v>116</v>
      </c>
      <c r="B95" s="108" t="s">
        <v>117</v>
      </c>
      <c r="C95" s="109"/>
      <c r="D95" s="110"/>
      <c r="E95" s="66">
        <f>SUM(E96,E98,E100,E102,E104)</f>
        <v>1163000</v>
      </c>
    </row>
    <row r="96" spans="1:5" ht="46.5" thickBot="1" thickTop="1">
      <c r="A96" s="46" t="s">
        <v>116</v>
      </c>
      <c r="B96" s="25" t="s">
        <v>118</v>
      </c>
      <c r="C96" s="25"/>
      <c r="D96" s="20" t="s">
        <v>119</v>
      </c>
      <c r="E96" s="47">
        <v>20000</v>
      </c>
    </row>
    <row r="97" spans="1:5" ht="59.25" thickBot="1" thickTop="1">
      <c r="A97" s="96" t="s">
        <v>116</v>
      </c>
      <c r="B97" s="97" t="s">
        <v>118</v>
      </c>
      <c r="C97" s="25" t="s">
        <v>50</v>
      </c>
      <c r="D97" s="32" t="s">
        <v>120</v>
      </c>
      <c r="E97" s="47">
        <v>20000</v>
      </c>
    </row>
    <row r="98" spans="1:5" ht="31.5" thickBot="1" thickTop="1">
      <c r="A98" s="46" t="s">
        <v>116</v>
      </c>
      <c r="B98" s="25" t="s">
        <v>121</v>
      </c>
      <c r="C98" s="25"/>
      <c r="D98" s="20" t="s">
        <v>122</v>
      </c>
      <c r="E98" s="47">
        <v>585000</v>
      </c>
    </row>
    <row r="99" spans="1:5" ht="59.25" thickBot="1" thickTop="1">
      <c r="A99" s="99" t="s">
        <v>116</v>
      </c>
      <c r="B99" s="100" t="s">
        <v>121</v>
      </c>
      <c r="C99" s="78" t="s">
        <v>50</v>
      </c>
      <c r="D99" s="21" t="s">
        <v>120</v>
      </c>
      <c r="E99" s="52">
        <v>585000</v>
      </c>
    </row>
    <row r="100" spans="1:5" ht="16.5" thickBot="1" thickTop="1">
      <c r="A100" s="46" t="s">
        <v>116</v>
      </c>
      <c r="B100" s="25" t="s">
        <v>123</v>
      </c>
      <c r="C100" s="25"/>
      <c r="D100" s="14" t="s">
        <v>124</v>
      </c>
      <c r="E100" s="47">
        <v>280000</v>
      </c>
    </row>
    <row r="101" spans="1:5" ht="45" thickBot="1" thickTop="1">
      <c r="A101" s="96" t="s">
        <v>116</v>
      </c>
      <c r="B101" s="97" t="s">
        <v>123</v>
      </c>
      <c r="C101" s="25" t="s">
        <v>125</v>
      </c>
      <c r="D101" s="32" t="s">
        <v>126</v>
      </c>
      <c r="E101" s="47">
        <v>280000</v>
      </c>
    </row>
    <row r="102" spans="1:5" ht="23.25" customHeight="1" thickBot="1" thickTop="1">
      <c r="A102" s="46" t="s">
        <v>116</v>
      </c>
      <c r="B102" s="25" t="s">
        <v>127</v>
      </c>
      <c r="C102" s="25"/>
      <c r="D102" s="14" t="s">
        <v>128</v>
      </c>
      <c r="E102" s="47">
        <v>50000</v>
      </c>
    </row>
    <row r="103" spans="1:5" ht="59.25" thickBot="1" thickTop="1">
      <c r="A103" s="96" t="s">
        <v>116</v>
      </c>
      <c r="B103" s="97" t="s">
        <v>127</v>
      </c>
      <c r="C103" s="25" t="s">
        <v>50</v>
      </c>
      <c r="D103" s="17" t="s">
        <v>120</v>
      </c>
      <c r="E103" s="47">
        <v>50000</v>
      </c>
    </row>
    <row r="104" spans="1:5" ht="16.5" thickBot="1" thickTop="1">
      <c r="A104" s="46" t="s">
        <v>116</v>
      </c>
      <c r="B104" s="25" t="s">
        <v>129</v>
      </c>
      <c r="C104" s="25"/>
      <c r="D104" s="14" t="s">
        <v>130</v>
      </c>
      <c r="E104" s="47">
        <v>228000</v>
      </c>
    </row>
    <row r="105" spans="1:5" ht="57.75" customHeight="1" thickBot="1" thickTop="1">
      <c r="A105" s="61" t="s">
        <v>116</v>
      </c>
      <c r="B105" s="62" t="s">
        <v>129</v>
      </c>
      <c r="C105" s="63" t="s">
        <v>50</v>
      </c>
      <c r="D105" s="22" t="s">
        <v>120</v>
      </c>
      <c r="E105" s="64">
        <v>228000</v>
      </c>
    </row>
    <row r="106" ht="14.25" thickBot="1" thickTop="1"/>
    <row r="107" spans="1:5" ht="20.25" thickBot="1" thickTop="1">
      <c r="A107" s="59" t="s">
        <v>132</v>
      </c>
      <c r="B107" s="118" t="s">
        <v>133</v>
      </c>
      <c r="C107" s="119"/>
      <c r="D107" s="120"/>
      <c r="E107" s="60">
        <f>SUM(E108)</f>
        <v>25000</v>
      </c>
    </row>
    <row r="108" spans="1:5" ht="30.75" thickBot="1" thickTop="1">
      <c r="A108" s="46" t="s">
        <v>132</v>
      </c>
      <c r="B108" s="25" t="s">
        <v>134</v>
      </c>
      <c r="C108" s="25"/>
      <c r="D108" s="11" t="s">
        <v>135</v>
      </c>
      <c r="E108" s="47">
        <v>25000</v>
      </c>
    </row>
    <row r="109" spans="1:5" ht="16.5" thickBot="1" thickTop="1">
      <c r="A109" s="96" t="s">
        <v>132</v>
      </c>
      <c r="B109" s="97" t="s">
        <v>134</v>
      </c>
      <c r="C109" s="25" t="s">
        <v>48</v>
      </c>
      <c r="D109" s="101" t="s">
        <v>49</v>
      </c>
      <c r="E109" s="47">
        <v>25000</v>
      </c>
    </row>
    <row r="110" ht="14.25" thickBot="1" thickTop="1"/>
    <row r="111" spans="1:5" ht="36" customHeight="1" thickBot="1" thickTop="1">
      <c r="A111" s="65" t="s">
        <v>136</v>
      </c>
      <c r="B111" s="118" t="s">
        <v>137</v>
      </c>
      <c r="C111" s="119"/>
      <c r="D111" s="120"/>
      <c r="E111" s="66">
        <f>SUM(E112,E115,E118)</f>
        <v>420000</v>
      </c>
    </row>
    <row r="112" spans="1:5" ht="16.5" thickBot="1" thickTop="1">
      <c r="A112" s="46" t="s">
        <v>136</v>
      </c>
      <c r="B112" s="25" t="s">
        <v>138</v>
      </c>
      <c r="C112" s="25"/>
      <c r="D112" s="11" t="s">
        <v>139</v>
      </c>
      <c r="E112" s="47">
        <f>SUM(E113:E114)</f>
        <v>300000</v>
      </c>
    </row>
    <row r="113" spans="1:5" ht="15.75" thickTop="1">
      <c r="A113" s="99" t="s">
        <v>136</v>
      </c>
      <c r="B113" s="100" t="s">
        <v>138</v>
      </c>
      <c r="C113" s="78" t="s">
        <v>48</v>
      </c>
      <c r="D113" s="102" t="s">
        <v>49</v>
      </c>
      <c r="E113" s="52">
        <v>50000</v>
      </c>
    </row>
    <row r="114" spans="1:5" ht="50.25" customHeight="1" thickBot="1">
      <c r="A114" s="71" t="s">
        <v>136</v>
      </c>
      <c r="B114" s="72" t="s">
        <v>138</v>
      </c>
      <c r="C114" s="73" t="s">
        <v>41</v>
      </c>
      <c r="D114" s="33" t="s">
        <v>140</v>
      </c>
      <c r="E114" s="74">
        <v>250000</v>
      </c>
    </row>
    <row r="115" spans="1:5" ht="16.5" thickBot="1" thickTop="1">
      <c r="A115" s="46" t="s">
        <v>136</v>
      </c>
      <c r="B115" s="25" t="s">
        <v>141</v>
      </c>
      <c r="C115" s="25"/>
      <c r="D115" s="11" t="s">
        <v>142</v>
      </c>
      <c r="E115" s="47">
        <f>SUM(E116:E117)</f>
        <v>110000</v>
      </c>
    </row>
    <row r="116" spans="1:5" ht="45.75" thickTop="1">
      <c r="A116" s="51" t="s">
        <v>136</v>
      </c>
      <c r="B116" s="28" t="s">
        <v>141</v>
      </c>
      <c r="C116" s="53" t="s">
        <v>50</v>
      </c>
      <c r="D116" s="23" t="s">
        <v>120</v>
      </c>
      <c r="E116" s="54">
        <v>100000</v>
      </c>
    </row>
    <row r="117" spans="1:5" ht="45.75" thickBot="1">
      <c r="A117" s="71" t="s">
        <v>136</v>
      </c>
      <c r="B117" s="72" t="s">
        <v>141</v>
      </c>
      <c r="C117" s="73" t="s">
        <v>143</v>
      </c>
      <c r="D117" s="10" t="s">
        <v>144</v>
      </c>
      <c r="E117" s="74">
        <v>10000</v>
      </c>
    </row>
    <row r="118" spans="1:5" ht="24.75" customHeight="1" thickBot="1" thickTop="1">
      <c r="A118" s="46" t="s">
        <v>136</v>
      </c>
      <c r="B118" s="25" t="s">
        <v>145</v>
      </c>
      <c r="C118" s="25"/>
      <c r="D118" s="11" t="s">
        <v>146</v>
      </c>
      <c r="E118" s="47">
        <v>10000</v>
      </c>
    </row>
    <row r="119" spans="1:5" ht="21.75" customHeight="1" thickBot="1" thickTop="1">
      <c r="A119" s="61" t="s">
        <v>136</v>
      </c>
      <c r="B119" s="62" t="s">
        <v>145</v>
      </c>
      <c r="C119" s="63" t="s">
        <v>53</v>
      </c>
      <c r="D119" s="103" t="s">
        <v>147</v>
      </c>
      <c r="E119" s="64">
        <v>10000</v>
      </c>
    </row>
    <row r="120" ht="14.25" thickBot="1" thickTop="1"/>
    <row r="121" spans="1:5" ht="20.25" thickBot="1" thickTop="1">
      <c r="A121" s="59" t="s">
        <v>148</v>
      </c>
      <c r="B121" s="118" t="s">
        <v>149</v>
      </c>
      <c r="C121" s="119"/>
      <c r="D121" s="120"/>
      <c r="E121" s="60">
        <f>SUM(E122,E124,E126,E128)</f>
        <v>5000</v>
      </c>
    </row>
    <row r="122" spans="1:5" ht="16.5" thickBot="1" thickTop="1">
      <c r="A122" s="46" t="s">
        <v>148</v>
      </c>
      <c r="B122" s="25" t="s">
        <v>150</v>
      </c>
      <c r="C122" s="25"/>
      <c r="D122" s="104" t="s">
        <v>146</v>
      </c>
      <c r="E122" s="47">
        <v>5000</v>
      </c>
    </row>
    <row r="123" spans="1:5" ht="16.5" thickBot="1" thickTop="1">
      <c r="A123" s="96" t="s">
        <v>148</v>
      </c>
      <c r="B123" s="97" t="s">
        <v>150</v>
      </c>
      <c r="C123" s="25" t="s">
        <v>53</v>
      </c>
      <c r="D123" s="103" t="s">
        <v>147</v>
      </c>
      <c r="E123" s="47">
        <v>5000</v>
      </c>
    </row>
    <row r="124" ht="9" customHeight="1" thickBot="1" thickTop="1"/>
    <row r="125" spans="1:5" ht="19.5" thickBot="1" thickTop="1">
      <c r="A125" s="116" t="s">
        <v>151</v>
      </c>
      <c r="B125" s="117"/>
      <c r="C125" s="117"/>
      <c r="D125" s="117"/>
      <c r="E125" s="60">
        <f>SUM(E5,E13,E17,E27,E37,E41,E45,E49,E81,E91,E95,E107,E111,E121)</f>
        <v>10901905</v>
      </c>
    </row>
    <row r="126" ht="6" customHeight="1" thickBot="1" thickTop="1"/>
    <row r="127" spans="3:5" ht="30" thickBot="1" thickTop="1">
      <c r="C127" s="34">
        <v>952</v>
      </c>
      <c r="D127" s="35" t="s">
        <v>160</v>
      </c>
      <c r="E127" s="47">
        <v>2117262</v>
      </c>
    </row>
    <row r="128" ht="13.5" thickTop="1"/>
  </sheetData>
  <mergeCells count="17">
    <mergeCell ref="B49:D49"/>
    <mergeCell ref="B81:D81"/>
    <mergeCell ref="B37:D37"/>
    <mergeCell ref="B121:D121"/>
    <mergeCell ref="B45:D45"/>
    <mergeCell ref="B41:D41"/>
    <mergeCell ref="A125:D125"/>
    <mergeCell ref="B91:D91"/>
    <mergeCell ref="B95:D95"/>
    <mergeCell ref="B107:D107"/>
    <mergeCell ref="B111:D111"/>
    <mergeCell ref="B17:D17"/>
    <mergeCell ref="B27:D27"/>
    <mergeCell ref="B1:E1"/>
    <mergeCell ref="A2:E2"/>
    <mergeCell ref="B5:D5"/>
    <mergeCell ref="B13:D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Michalak</dc:creator>
  <cp:keywords/>
  <dc:description/>
  <cp:lastModifiedBy>x</cp:lastModifiedBy>
  <cp:lastPrinted>2003-03-13T14:03:50Z</cp:lastPrinted>
  <dcterms:created xsi:type="dcterms:W3CDTF">2002-11-16T16:57:59Z</dcterms:created>
  <dcterms:modified xsi:type="dcterms:W3CDTF">2003-07-23T09:43:09Z</dcterms:modified>
  <cp:category/>
  <cp:version/>
  <cp:contentType/>
  <cp:contentStatus/>
</cp:coreProperties>
</file>